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wpififs002.fi.intra.cciaa.net\Redirect$\cfi1227\Documents\Rapporti e ricerche_Cam_Com_FI\Excelsior\EXCELSIOR_NUOVO\2023\mag-lug\"/>
    </mc:Choice>
  </mc:AlternateContent>
  <bookViews>
    <workbookView xWindow="-120" yWindow="-120" windowWidth="29040" windowHeight="15840" activeTab="9"/>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31" l="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D6" i="10" l="1"/>
  <c r="C11" i="10" l="1"/>
  <c r="E7" i="10"/>
  <c r="D7" i="10"/>
  <c r="G6" i="10"/>
  <c r="F6" i="10"/>
  <c r="E6" i="10"/>
  <c r="G5" i="10"/>
  <c r="F5" i="10"/>
  <c r="E5" i="10"/>
  <c r="D5" i="10"/>
  <c r="E4" i="10"/>
  <c r="D4" i="10"/>
  <c r="E2" i="10"/>
  <c r="D8" i="10" s="1"/>
</calcChain>
</file>

<file path=xl/sharedStrings.xml><?xml version="1.0" encoding="utf-8"?>
<sst xmlns="http://schemas.openxmlformats.org/spreadsheetml/2006/main" count="722" uniqueCount="235">
  <si>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</si>
  <si>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</si>
  <si>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</si>
  <si>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</si>
  <si>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</si>
  <si>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</si>
  <si>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</si>
  <si>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</si>
  <si>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</si>
  <si>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</si>
  <si>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</si>
  <si>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</si>
  <si>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</si>
  <si>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</si>
  <si>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</si>
  <si>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</si>
  <si>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</si>
  <si>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</si>
  <si>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</si>
  <si>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</si>
  <si>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</si>
  <si>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</si>
  <si>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</si>
  <si>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</si>
  <si>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</si>
  <si>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</si>
  <si>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</si>
  <si>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</si>
  <si>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</si>
  <si>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</si>
  <si>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</si>
  <si>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</si>
  <si>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</si>
  <si>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</si>
  <si>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</si>
  <si>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</si>
  <si>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</si>
  <si>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</si>
  <si>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</si>
  <si>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</si>
  <si>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</si>
  <si>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</si>
  <si>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</si>
  <si>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</si>
  <si>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</si>
  <si>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</si>
  <si>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</si>
  <si>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</si>
  <si>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</si>
  <si>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</si>
  <si>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</si>
  <si>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</si>
  <si>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</si>
  <si>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</si>
  <si>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</si>
  <si>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</si>
  <si>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</si>
  <si>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</si>
  <si>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</si>
  <si>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</si>
  <si>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</si>
  <si>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</si>
  <si>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</si>
  <si>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</si>
  <si>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</si>
  <si>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</si>
  <si>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</si>
  <si>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</si>
  <si>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</si>
  <si>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</si>
  <si>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</si>
  <si>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</si>
  <si>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</si>
  <si>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</si>
  <si>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</si>
  <si>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</si>
  <si>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</si>
  <si>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</si>
  <si>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</si>
  <si>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</si>
  <si>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</si>
  <si>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</si>
  <si>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</si>
  <si>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</si>
  <si>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</si>
  <si>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</si>
  <si>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</si>
  <si>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</si>
  <si>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</si>
  <si>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</si>
  <si>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</si>
  <si>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</si>
  <si>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</si>
  <si>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</si>
  <si>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</si>
  <si>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</si>
  <si>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</si>
  <si>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</si>
  <si>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</si>
  <si>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</si>
  <si>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</si>
  <si>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</si>
  <si>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</si>
  <si>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</si>
  <si>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</si>
  <si>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</si>
  <si>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</si>
  <si>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</si>
  <si>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</si>
  <si>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</si>
  <si>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</si>
  <si>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</si>
  <si>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</si>
  <si>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</si>
  <si>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</si>
  <si>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</si>
  <si>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</si>
  <si>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</si>
  <si>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</si>
  <si>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</si>
  <si>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</si>
  <si>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</si>
  <si>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</si>
  <si>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</si>
  <si>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</si>
  <si>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</si>
  <si>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</si>
  <si>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</si>
  <si>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</si>
  <si>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</si>
  <si>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</si>
  <si>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</si>
  <si>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</si>
  <si>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2023</t>
  </si>
  <si>
    <t>istruzione tecnologica superiore (ITS Academy)</t>
  </si>
  <si>
    <t>qualifica o diploma
profes-sionale</t>
  </si>
  <si>
    <t>Maggio</t>
  </si>
  <si>
    <t>nella profes-sione</t>
  </si>
  <si>
    <t>nel 
set-tore</t>
  </si>
  <si>
    <t>Giugno</t>
  </si>
  <si>
    <t>Le analisi del presente volume si focalizzano sulle principali caratteristiche delle entrate programmate nel mese di maggio 2023, con uno sguardo sulle tendenze occupazionali per il periodo maggio - luglio 2023.</t>
  </si>
  <si>
    <t>Luglio</t>
  </si>
  <si>
    <t>Maggio - Luglio 2023</t>
  </si>
  <si>
    <t>mag 2023</t>
  </si>
  <si>
    <t>lug 2023</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</si>
  <si>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114.000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</si>
  <si>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</si>
  <si>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</si>
  <si>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Tecnici della salute</t>
  </si>
  <si>
    <t>Tecnici dell’organizzazione e dell’amministrazione delle attività produttive</t>
  </si>
  <si>
    <t>Tecnici informatici, telematici e delle telecomunicazioni</t>
  </si>
  <si>
    <t>Tecnici in campo ingegneristico</t>
  </si>
  <si>
    <t>Ingegneri</t>
  </si>
  <si>
    <t>Specialisti delle scienze gestionali, commerciali e bancarie</t>
  </si>
  <si>
    <t>Altri specialisti dell'educazione e della formazione</t>
  </si>
  <si>
    <t>Tecnici della gestione dei processi produttivi di beni e servizi</t>
  </si>
  <si>
    <t>Tecnici della distribuzione commerciale</t>
  </si>
  <si>
    <t>Insegnanti nella formazione professionale, istruttori, allenatori, atleti</t>
  </si>
  <si>
    <t>Specialisti nelle scienze della vita</t>
  </si>
  <si>
    <t>Altre professioni</t>
  </si>
  <si>
    <t>Esercenti ed addetti nelle attività di ristorazione</t>
  </si>
  <si>
    <t>Addetti alle vendite</t>
  </si>
  <si>
    <t>Addetti all'accoglienza e all'informazione della clientela</t>
  </si>
  <si>
    <t>Addetti alla segreteria e agli affari generali</t>
  </si>
  <si>
    <t>Operatori della cura estetica</t>
  </si>
  <si>
    <t>Professioni qualificate nei servizi sanitari e sociali</t>
  </si>
  <si>
    <t>Addetti alla gestione amministrativa della logistica</t>
  </si>
  <si>
    <t>Addetti alla gestione economica, contabile e finanziaria</t>
  </si>
  <si>
    <t>Professioni qualificate nei servizi personali</t>
  </si>
  <si>
    <t>Operai specializzati addetti alle rifiniture delle costruzioni</t>
  </si>
  <si>
    <t>Operai specializzati del tessile e dell'abbigliamento</t>
  </si>
  <si>
    <t>Conduttori di veicoli a motore e a trazione animale</t>
  </si>
  <si>
    <t>Operai specializzati della lavorazione del cuoio, delle pelli e delle calzature</t>
  </si>
  <si>
    <t>Operai addetti a macchinari dell'industria tessile e delle confezioni</t>
  </si>
  <si>
    <t>Operai specializzati addetti alle costruzioni e mantenimento di strutture edili</t>
  </si>
  <si>
    <t>Meccanici artigianali, montatori, riparatori, manutentori macchine fisse/mobili</t>
  </si>
  <si>
    <t>Operai macchine automatiche e semiaut. per lavoraz. metalliche e prod. minerali</t>
  </si>
  <si>
    <t>Operai addetti a macchine confezionatrici di prodotti industriali</t>
  </si>
  <si>
    <t>Conduttori macchine movimento terra,  sollevamento e maneggio materiali</t>
  </si>
  <si>
    <t>Operai addetti all'assemblaggio di prodotti industriali</t>
  </si>
  <si>
    <t>Fonditori, saldatori, lattonieri, calderai, montatori di carpenteria metallica</t>
  </si>
  <si>
    <t>Personale non qualificato nei servizi di pulizia</t>
  </si>
  <si>
    <t>Personale non qualificato addetto allo spostamento e alla consegna merci</t>
  </si>
  <si>
    <t>Personale non qualificato nella manifattura</t>
  </si>
  <si>
    <t>Personale non qualif. addetto servizi di custodia edifici, attrezzature e beni</t>
  </si>
  <si>
    <t>Livello universitario</t>
  </si>
  <si>
    <t>Indirizzo economico</t>
  </si>
  <si>
    <t>Indirizzo insegnamento e formazione</t>
  </si>
  <si>
    <t>Indirizzo ingegneria industriale</t>
  </si>
  <si>
    <t>Indirizzo chimico-farmaceutico</t>
  </si>
  <si>
    <t>Indirizzo sanitario e paramedico</t>
  </si>
  <si>
    <t>Indirizzo ingegneria elettronica e dell'informazione</t>
  </si>
  <si>
    <t>Indirizzo medico e odontoiatrico</t>
  </si>
  <si>
    <t>Indirizzo ingegneria civile ed architettura</t>
  </si>
  <si>
    <t>Indirizzo linguistico, traduttori e interpreti</t>
  </si>
  <si>
    <t>Indirizzo umanistico, filosofico, storico e artistico</t>
  </si>
  <si>
    <t>Indirizzo scienze matematiche, fisiche e informatiche</t>
  </si>
  <si>
    <t>Indirizzo giuridico</t>
  </si>
  <si>
    <t>Altri indirizzi</t>
  </si>
  <si>
    <t>Istruzione tecnica superiore (ITS)</t>
  </si>
  <si>
    <t>Livello secondario</t>
  </si>
  <si>
    <t>Indirizzo amministrazione, finanza e marketing</t>
  </si>
  <si>
    <t>Indirizzo turismo, enogastronomia e ospitalità</t>
  </si>
  <si>
    <t>Indirizzo meccanica, meccatronica ed energia</t>
  </si>
  <si>
    <t>Indirizzo trasporti e logistica</t>
  </si>
  <si>
    <t>Indirizzo elettronica ed elettrotecnica</t>
  </si>
  <si>
    <t>Indirizzo artistico (liceo)</t>
  </si>
  <si>
    <t>Indirizzo socio-sanitario</t>
  </si>
  <si>
    <t>Indirizzo informatica e telecomunicazioni</t>
  </si>
  <si>
    <t>Indirizzo costruzioni, ambiente e territorio</t>
  </si>
  <si>
    <t>Indirizzo produzione e manutenzione industriale e artigianale</t>
  </si>
  <si>
    <t>Indirizzo chimica, materiali e biotecnologie</t>
  </si>
  <si>
    <t>Indirizzo liceale (classico, scientifico, scienze umane)</t>
  </si>
  <si>
    <t>Qualifica di formazione o diploma professionale</t>
  </si>
  <si>
    <t>Indirizzo ristorazione</t>
  </si>
  <si>
    <t>Indirizzo meccanico</t>
  </si>
  <si>
    <t>Indirizzo elettrico</t>
  </si>
  <si>
    <t>Indirizzo sistemi e servizi logistici</t>
  </si>
  <si>
    <t>Indirizzo tessile e abbigliamento</t>
  </si>
  <si>
    <t>Indirizzo amministrativo segretariale</t>
  </si>
  <si>
    <t>Indirizzo servizi di vendita</t>
  </si>
  <si>
    <t>Indirizzo calzature e pelleteria</t>
  </si>
  <si>
    <t>Indirizzo benessere</t>
  </si>
  <si>
    <t>Indirizzo trasformazione agroalimentare</t>
  </si>
  <si>
    <t>Indirizzo servizi di promozione e accoglienza</t>
  </si>
  <si>
    <t>Indirizzo impianti termoidraulici</t>
  </si>
  <si>
    <t>Nessun titolo di studio</t>
  </si>
  <si>
    <t>--</t>
  </si>
  <si>
    <t>SEZIONE A - Quali sono le professioni 
ricercate dalle imprese?</t>
  </si>
  <si>
    <t>SEZIONE B -  Lavoro in provincia: 
le tendenze settoriali</t>
  </si>
  <si>
    <t>Tavola 8 - Lavoratori previsti in entrata dalle imprese nel mese di maggio 2023 e nel periodo maggio - luglio 2023</t>
  </si>
  <si>
    <t>Maggio 2023</t>
  </si>
  <si>
    <t>-</t>
  </si>
  <si>
    <t/>
  </si>
  <si>
    <t>Totale
 mag - lug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</si>
</sst>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0"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2" fillId="0" borderId="0" xfId="71"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xf numFmtId="167" fontId="14" fillId="0" borderId="0" xfId="8" applyNumberFormat="1" applyFont="1" applyAlignment="1">
      <alignment vertical="top"/>
    </xf>
  </cellXfs>
  <cellStyles count="102">
    <cellStyle name="20% - Colore 3" xfId="1" builtinId="38"/>
    <cellStyle name="20% - Colore 3 2" xfId="19"/>
    <cellStyle name="20% - Colore 3 2 2" xfId="52"/>
    <cellStyle name="20% - Colore 3 2 3" xfId="58"/>
    <cellStyle name="20% - Colore 3 3" xfId="43"/>
    <cellStyle name="20% - Colore 3 3 2" xfId="44"/>
    <cellStyle name="20% - Colore 3 4" xfId="51"/>
    <cellStyle name="20% - Colore 3 4 2" xfId="59"/>
    <cellStyle name="20% - Colore 3 5" xfId="56"/>
    <cellStyle name="Migliaia (0)_Foglio1" xfId="3"/>
    <cellStyle name="Migliaia [0] 2" xfId="5"/>
    <cellStyle name="Migliaia [0] 2 2" xfId="27"/>
    <cellStyle name="Migliaia [0] 2 3" xfId="60"/>
    <cellStyle name="Migliaia [0] 2 3 2" xfId="101"/>
    <cellStyle name="Migliaia [0] 2 3 3" xfId="92"/>
    <cellStyle name="Migliaia [0] 2 4" xfId="73"/>
    <cellStyle name="Migliaia [0] 2 5" xfId="81"/>
    <cellStyle name="Migliaia [0] 2 5 2" xfId="99"/>
    <cellStyle name="Migliaia [0] 3" xfId="10"/>
    <cellStyle name="Migliaia [0] 3 2" xfId="70"/>
    <cellStyle name="Migliaia [0] 4" xfId="53"/>
    <cellStyle name="Migliaia [0] 4 2" xfId="89"/>
    <cellStyle name="Migliaia [0] 5" xfId="4"/>
    <cellStyle name="Migliaia [0] 5 2" xfId="87"/>
    <cellStyle name="Migliaia [0] 6" xfId="69"/>
    <cellStyle name="Migliaia [0] 6 2" xfId="78"/>
    <cellStyle name="Migliaia [0] 6 3" xfId="85"/>
    <cellStyle name="Migliaia [0] 6 3 2" xfId="100"/>
    <cellStyle name="Migliaia [0] 6 5" xfId="86"/>
    <cellStyle name="Migliaia 2" xfId="6"/>
    <cellStyle name="Migliaia 2 2" xfId="88"/>
    <cellStyle name="Migliaia 3" xfId="54"/>
    <cellStyle name="Migliaia 3 2" xfId="90"/>
    <cellStyle name="Normale" xfId="0" builtinId="0"/>
    <cellStyle name="Normale 10" xfId="28"/>
    <cellStyle name="Normale 10 2" xfId="46"/>
    <cellStyle name="Normale 11" xfId="47"/>
    <cellStyle name="Normale 11 2" xfId="50"/>
    <cellStyle name="Normale 11 2 2" xfId="61"/>
    <cellStyle name="Normale 11 2 2 2" xfId="79"/>
    <cellStyle name="Normale 11 2 3" xfId="71"/>
    <cellStyle name="Normale 11 3" xfId="55"/>
    <cellStyle name="Normale 11 3 2" xfId="91"/>
    <cellStyle name="Normale 12" xfId="48"/>
    <cellStyle name="Normale 12 2" xfId="57"/>
    <cellStyle name="Normale 13" xfId="62"/>
    <cellStyle name="Normale 13 2" xfId="63"/>
    <cellStyle name="Normale 13 2 2" xfId="64"/>
    <cellStyle name="Normale 13 2 2 2" xfId="95"/>
    <cellStyle name="Normale 13 2 3" xfId="94"/>
    <cellStyle name="Normale 13 3" xfId="65"/>
    <cellStyle name="Normale 13 3 2" xfId="96"/>
    <cellStyle name="Normale 13 4" xfId="93"/>
    <cellStyle name="Normale 14" xfId="66"/>
    <cellStyle name="Normale 14 2" xfId="97"/>
    <cellStyle name="Normale 15" xfId="2"/>
    <cellStyle name="Normale 2" xfId="7"/>
    <cellStyle name="Normale 2 2" xfId="11"/>
    <cellStyle name="Normale 2 2 2" xfId="67"/>
    <cellStyle name="Normale 2 2 2 2" xfId="77"/>
    <cellStyle name="Normale 2 2 3" xfId="74"/>
    <cellStyle name="Normale 2 3" xfId="12"/>
    <cellStyle name="Normale 2 4" xfId="72"/>
    <cellStyle name="Normale 3" xfId="8"/>
    <cellStyle name="Normale 3 2" xfId="36"/>
    <cellStyle name="Normale 3 2 2" xfId="76"/>
    <cellStyle name="Normale 3 2 2 2" xfId="84"/>
    <cellStyle name="Normale 3 2 2 2 2" xfId="83"/>
    <cellStyle name="Normale 3 3" xfId="21"/>
    <cellStyle name="Normale 3 3 2" xfId="29"/>
    <cellStyle name="Normale 3 3 2 2" xfId="45"/>
    <cellStyle name="Normale 3 4" xfId="80"/>
    <cellStyle name="Normale 3 4 2" xfId="82"/>
    <cellStyle name="Normale 4" xfId="13"/>
    <cellStyle name="Normale 4 2" xfId="37"/>
    <cellStyle name="Normale 4 3" xfId="20"/>
    <cellStyle name="Normale 4 3 2" xfId="30"/>
    <cellStyle name="Normale 5" xfId="14"/>
    <cellStyle name="Normale 5 2" xfId="38"/>
    <cellStyle name="Normale 5 2 2" xfId="75"/>
    <cellStyle name="Normale 5 3" xfId="22"/>
    <cellStyle name="Normale 5 3 2" xfId="31"/>
    <cellStyle name="Normale 6" xfId="15"/>
    <cellStyle name="Normale 6 2" xfId="39"/>
    <cellStyle name="Normale 6 3" xfId="23"/>
    <cellStyle name="Normale 6 3 2" xfId="32"/>
    <cellStyle name="Normale 7" xfId="16"/>
    <cellStyle name="Normale 7 2" xfId="40"/>
    <cellStyle name="Normale 7 3" xfId="26"/>
    <cellStyle name="Normale 7 3 2" xfId="33"/>
    <cellStyle name="Normale 8" xfId="17"/>
    <cellStyle name="Normale 8 2" xfId="41"/>
    <cellStyle name="Normale 8 3" xfId="25"/>
    <cellStyle name="Normale 8 3 2" xfId="34"/>
    <cellStyle name="Normale 9" xfId="18"/>
    <cellStyle name="Normale 9 2" xfId="42"/>
    <cellStyle name="Normale 9 3" xfId="24"/>
    <cellStyle name="Normale 9 3 2" xfId="35"/>
    <cellStyle name="Percentuale 2" xfId="49"/>
    <cellStyle name="Percentuale 3" xfId="68"/>
    <cellStyle name="Percentuale 3 2" xfId="98"/>
    <cellStyle name="Valuta (0)_Foglio1"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8E5B-462E-80B4-AC38009E0829}"/>
                </c:ext>
                <c:ext xmlns:c15="http://schemas.microsoft.com/office/drawing/2012/chart" uri="{CE6537A1-D6FC-4f65-9D91-7224C49458BB}">
                  <c15:spPr xmlns:c15="http://schemas.microsoft.com/office/drawing/2012/chart">
                    <a:prstGeom prst="rect">
                      <a:avLst/>
                    </a:prstGeom>
                  </c15:spPr>
                  <c15:layout/>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8E5B-462E-80B4-AC38009E0829}"/>
                </c:ext>
                <c:ext xmlns:c15="http://schemas.microsoft.com/office/drawing/2012/chart" uri="{CE6537A1-D6FC-4f65-9D91-7224C49458BB}">
                  <c15:spPr xmlns:c15="http://schemas.microsoft.com/office/drawing/2012/chart">
                    <a:prstGeom prst="rect">
                      <a:avLst/>
                    </a:prstGeom>
                  </c15:spPr>
                  <c15:layout/>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8E5B-462E-80B4-AC38009E0829}"/>
                </c:ext>
                <c:ext xmlns:c15="http://schemas.microsoft.com/office/drawing/2012/chart" uri="{CE6537A1-D6FC-4f65-9D91-7224C49458BB}">
                  <c15:spPr xmlns:c15="http://schemas.microsoft.com/office/drawing/2012/chart">
                    <a:prstGeom prst="rect">
                      <a:avLst/>
                    </a:prstGeom>
                  </c15:spPr>
                  <c15:layout/>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8E5B-462E-80B4-AC38009E0829}"/>
                </c:ext>
                <c:ext xmlns:c15="http://schemas.microsoft.com/office/drawing/2012/chart" uri="{CE6537A1-D6FC-4f65-9D91-7224C49458BB}">
                  <c15:spPr xmlns:c15="http://schemas.microsoft.com/office/drawing/2012/chart">
                    <a:prstGeom prst="rect">
                      <a:avLst/>
                    </a:prstGeom>
                  </c15:spPr>
                  <c15:layout/>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8E5B-462E-80B4-AC38009E0829}"/>
                </c:ext>
                <c:ext xmlns:c15="http://schemas.microsoft.com/office/drawing/2012/chart" uri="{CE6537A1-D6FC-4f65-9D91-7224C49458BB}">
                  <c15:spPr xmlns:c15="http://schemas.microsoft.com/office/drawing/2012/chart">
                    <a:prstGeom prst="rect">
                      <a:avLst/>
                    </a:prstGeom>
                  </c15:spPr>
                  <c15:layout/>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7-8E5B-462E-80B4-AC38009E0829}"/>
                </c:ext>
                <c:ext xmlns:c15="http://schemas.microsoft.com/office/drawing/2012/chart" uri="{CE6537A1-D6FC-4f65-9D91-7224C49458BB}">
                  <c15:spPr xmlns:c15="http://schemas.microsoft.com/office/drawing/2012/chart">
                    <a:prstGeom prst="rect">
                      <a:avLst/>
                    </a:prstGeom>
                  </c15:spPr>
                  <c15:layout/>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0.51577858251422659</c:v>
                </c:pt>
                <c:pt idx="1">
                  <c:v>0.18789446456285566</c:v>
                </c:pt>
                <c:pt idx="2">
                  <c:v>0.1298499741334713</c:v>
                </c:pt>
                <c:pt idx="3">
                  <c:v>7.9875840662183131E-2</c:v>
                </c:pt>
                <c:pt idx="4">
                  <c:v>4.7801345059493017E-2</c:v>
                </c:pt>
                <c:pt idx="5">
                  <c:v>3.8799793067770302E-2</c:v>
                </c:pt>
              </c:numCache>
            </c:numRef>
          </c:val>
          <c:extLst xmlns:c16r2="http://schemas.microsoft.com/office/drawing/2015/06/char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41.795154185022028</c:v>
                </c:pt>
                <c:pt idx="1">
                  <c:v>26.88</c:v>
                </c:pt>
                <c:pt idx="2">
                  <c:v>19.841269841269842</c:v>
                </c:pt>
                <c:pt idx="3">
                  <c:v>12.847749114820434</c:v>
                </c:pt>
                <c:pt idx="4">
                  <c:v>23.03921568627451</c:v>
                </c:pt>
                <c:pt idx="5">
                  <c:v>16.638078902229847</c:v>
                </c:pt>
                <c:pt idx="6">
                  <c:v>24.231994901210964</c:v>
                </c:pt>
              </c:numCache>
            </c:numRef>
          </c:val>
          <c:extLst xmlns:c16r2="http://schemas.microsoft.com/office/drawing/2015/06/char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48.678414096916299</c:v>
                </c:pt>
                <c:pt idx="1">
                  <c:v>64.64</c:v>
                </c:pt>
                <c:pt idx="2">
                  <c:v>70.833333333333343</c:v>
                </c:pt>
                <c:pt idx="3">
                  <c:v>68.133535660091056</c:v>
                </c:pt>
                <c:pt idx="4">
                  <c:v>70.20697167755992</c:v>
                </c:pt>
                <c:pt idx="5">
                  <c:v>75.814751286449393</c:v>
                </c:pt>
                <c:pt idx="6">
                  <c:v>64.754620777565336</c:v>
                </c:pt>
              </c:numCache>
            </c:numRef>
          </c:val>
          <c:extLst xmlns:c16r2="http://schemas.microsoft.com/office/drawing/2015/06/char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9.4162995594713657</c:v>
                </c:pt>
                <c:pt idx="1">
                  <c:v>8.32</c:v>
                </c:pt>
                <c:pt idx="2">
                  <c:v>7.7380952380952381</c:v>
                </c:pt>
                <c:pt idx="3">
                  <c:v>4.2994436014162876</c:v>
                </c:pt>
                <c:pt idx="4">
                  <c:v>4.2483660130718954</c:v>
                </c:pt>
                <c:pt idx="5">
                  <c:v>3.7735849056603774</c:v>
                </c:pt>
                <c:pt idx="6">
                  <c:v>6.1950286806883366</c:v>
                </c:pt>
              </c:numCache>
            </c:numRef>
          </c:val>
          <c:extLst xmlns:c16r2="http://schemas.microsoft.com/office/drawing/2015/06/char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8F-4196-9F79-F675FA4C6E73}"/>
                </c:ext>
                <c:ext xmlns:c15="http://schemas.microsoft.com/office/drawing/2012/chart" uri="{CE6537A1-D6FC-4f65-9D91-7224C49458BB}"/>
              </c:extLst>
            </c:dLbl>
            <c:dLbl>
              <c:idx val="1"/>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8F-4196-9F79-F675FA4C6E73}"/>
                </c:ext>
                <c:ext xmlns:c15="http://schemas.microsoft.com/office/drawing/2012/chart" uri="{CE6537A1-D6FC-4f65-9D91-7224C49458BB}"/>
              </c:extLst>
            </c:dLbl>
            <c:dLbl>
              <c:idx val="2"/>
              <c:layout>
                <c:manualLayout>
                  <c:x val="2.070393374741201E-3"/>
                  <c:y val="-4.91970931103409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8F-4196-9F79-F675FA4C6E73}"/>
                </c:ext>
                <c:ext xmlns:c15="http://schemas.microsoft.com/office/drawing/2012/chart" uri="{CE6537A1-D6FC-4f65-9D91-7224C49458BB}"/>
              </c:extLst>
            </c:dLbl>
            <c:dLbl>
              <c:idx val="3"/>
              <c:layout>
                <c:manualLayout>
                  <c:x val="-4.140786749482402E-3"/>
                  <c:y val="-6.14963663879261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8F-4196-9F79-F675FA4C6E73}"/>
                </c:ext>
                <c:ext xmlns:c15="http://schemas.microsoft.com/office/drawing/2012/chart" uri="{CE6537A1-D6FC-4f65-9D91-7224C49458BB}"/>
              </c:extLst>
            </c:dLbl>
            <c:dLbl>
              <c:idx val="4"/>
              <c:layout>
                <c:manualLayout>
                  <c:x val="-7.5913546780740329E-17"/>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8F-4196-9F79-F675FA4C6E73}"/>
                </c:ext>
                <c:ext xmlns:c15="http://schemas.microsoft.com/office/drawing/2012/chart" uri="{CE6537A1-D6FC-4f65-9D91-7224C49458BB}"/>
              </c:extLst>
            </c:dLbl>
            <c:dLbl>
              <c:idx val="5"/>
              <c:layout>
                <c:manualLayout>
                  <c:x val="0"/>
                  <c:y val="-4.91970931103409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8F-4196-9F79-F675FA4C6E73}"/>
                </c:ext>
                <c:ext xmlns:c15="http://schemas.microsoft.com/office/drawing/2012/chart" uri="{CE6537A1-D6FC-4f65-9D91-7224C49458BB}"/>
              </c:extLst>
            </c:dLbl>
            <c:dLbl>
              <c:idx val="6"/>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8F-4196-9F79-F675FA4C6E73}"/>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0.11013215859030838</c:v>
                </c:pt>
                <c:pt idx="1">
                  <c:v>0.16</c:v>
                </c:pt>
                <c:pt idx="2">
                  <c:v>1.5873015873015872</c:v>
                </c:pt>
                <c:pt idx="3">
                  <c:v>14.719271623672231</c:v>
                </c:pt>
                <c:pt idx="4">
                  <c:v>2.505446623093682</c:v>
                </c:pt>
                <c:pt idx="5">
                  <c:v>3.7735849056603774</c:v>
                </c:pt>
                <c:pt idx="6">
                  <c:v>4.8183556405353727</c:v>
                </c:pt>
              </c:numCache>
            </c:numRef>
          </c:val>
          <c:extLst xmlns:c16r2="http://schemas.microsoft.com/office/drawing/2015/06/char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616895696"/>
        <c:axId val="616897264"/>
        <c:extLst xmlns:c16r2="http://schemas.microsoft.com/office/drawing/2015/06/chart"/>
      </c:barChart>
      <c:catAx>
        <c:axId val="616895696"/>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616897264"/>
        <c:crosses val="autoZero"/>
        <c:auto val="1"/>
        <c:lblAlgn val="ctr"/>
        <c:lblOffset val="100"/>
        <c:noMultiLvlLbl val="0"/>
      </c:catAx>
      <c:valAx>
        <c:axId val="616897264"/>
        <c:scaling>
          <c:orientation val="minMax"/>
        </c:scaling>
        <c:delete val="1"/>
        <c:axPos val="l"/>
        <c:numFmt formatCode="0.0" sourceLinked="1"/>
        <c:majorTickMark val="out"/>
        <c:minorTickMark val="none"/>
        <c:tickLblPos val="none"/>
        <c:crossAx val="616895696"/>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xmlns=""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xmlns=""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MAGGIO 2023</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xmlns=""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xmlns=""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xmlns=""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9.670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xmlns=""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xmlns=""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K8"/>
  <sheetViews>
    <sheetView workbookViewId="0"/>
  </sheetViews>
  <sheetFormatPr defaultColWidth="9" defaultRowHeight="13.8" x14ac:dyDescent="0.25"/>
  <cols>
    <col min="1" max="8" width="9" style="501"/>
    <col min="9" max="9" width="20.69921875" style="501" customWidth="1"/>
    <col min="10" max="10" width="13" style="501" customWidth="1"/>
    <col min="11" max="16384" width="9" style="501"/>
  </cols>
  <sheetData>
    <row r="3" spans="10:11" ht="14.4" x14ac:dyDescent="0.3">
      <c r="K3" s="4"/>
    </row>
    <row r="8" spans="10:11" ht="14.4"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heetViews>
  <sheetFormatPr defaultColWidth="8.09765625" defaultRowHeight="13.8" x14ac:dyDescent="0.3"/>
  <cols>
    <col min="1" max="1" width="11.3984375" style="173" customWidth="1"/>
    <col min="2" max="2" width="66.69921875" style="98" customWidth="1"/>
    <col min="3" max="20" width="5.8984375" style="98" customWidth="1"/>
    <col min="21" max="21" width="4.09765625" style="173" customWidth="1"/>
    <col min="22" max="24" width="4.09765625" style="174" customWidth="1"/>
    <col min="25" max="25" width="14.59765625" style="98" customWidth="1"/>
    <col min="26" max="16384" width="8.09765625" style="98"/>
  </cols>
  <sheetData>
    <row r="1" spans="1:24" ht="2.25" customHeight="1" x14ac:dyDescent="0.3"/>
    <row r="2" spans="1:24" s="177" customFormat="1" ht="32.1" customHeight="1" x14ac:dyDescent="0.25">
      <c r="A2" s="543" t="s">
        <v>118</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5">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5">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5">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3">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3">
      <c r="A7" s="545" t="s">
        <v>145</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3">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3">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3">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3">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3">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3">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3">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3">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3">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3">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3">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3">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3">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3">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3">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3">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3">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3">
      <c r="A25" s="545"/>
      <c r="B25" s="545"/>
      <c r="V25" s="98"/>
      <c r="W25" s="98"/>
      <c r="X25" s="98"/>
    </row>
    <row r="26" spans="1:24" ht="14.1" customHeight="1" x14ac:dyDescent="0.3">
      <c r="A26" s="134"/>
      <c r="B26" s="134"/>
      <c r="C26" s="3"/>
      <c r="D26" s="3"/>
      <c r="E26" s="3"/>
      <c r="F26" s="3"/>
      <c r="G26" s="3"/>
      <c r="H26" s="3"/>
      <c r="I26" s="3"/>
      <c r="J26" s="3"/>
      <c r="K26" s="3"/>
      <c r="L26" s="3"/>
      <c r="M26" s="3"/>
      <c r="N26" s="3"/>
      <c r="O26" s="3"/>
      <c r="P26" s="3"/>
      <c r="Q26" s="3"/>
      <c r="R26" s="3"/>
      <c r="S26" s="3"/>
      <c r="T26" s="3"/>
      <c r="U26" s="184"/>
    </row>
    <row r="27" spans="1:24" ht="14.1" customHeight="1" x14ac:dyDescent="0.3">
      <c r="A27" s="546" t="s">
        <v>140</v>
      </c>
      <c r="B27" s="546"/>
      <c r="C27" s="3"/>
      <c r="D27" s="3"/>
      <c r="E27" s="3"/>
      <c r="F27" s="3"/>
      <c r="G27" s="3"/>
      <c r="H27" s="3"/>
      <c r="I27" s="3"/>
      <c r="J27" s="3"/>
      <c r="K27" s="3"/>
      <c r="L27" s="3"/>
      <c r="M27" s="3"/>
      <c r="N27" s="3"/>
      <c r="O27" s="3"/>
      <c r="P27" s="3"/>
      <c r="Q27" s="3"/>
      <c r="R27" s="3"/>
      <c r="S27" s="3"/>
      <c r="T27" s="3"/>
      <c r="U27" s="184"/>
    </row>
    <row r="28" spans="1:24" ht="14.1" customHeight="1" x14ac:dyDescent="0.3">
      <c r="A28" s="546"/>
      <c r="B28" s="546"/>
      <c r="C28" s="3"/>
      <c r="D28" s="3"/>
      <c r="E28" s="3"/>
      <c r="F28" s="3"/>
      <c r="G28" s="3"/>
      <c r="H28" s="3"/>
      <c r="I28" s="3"/>
      <c r="J28" s="3"/>
      <c r="K28" s="3"/>
      <c r="L28" s="3"/>
      <c r="M28" s="3"/>
      <c r="N28" s="3"/>
      <c r="O28" s="3"/>
      <c r="P28" s="3"/>
      <c r="Q28" s="3"/>
      <c r="R28" s="3"/>
      <c r="S28" s="3"/>
      <c r="T28" s="3"/>
      <c r="U28" s="184"/>
    </row>
    <row r="29" spans="1:24" ht="14.1" customHeight="1" x14ac:dyDescent="0.3">
      <c r="A29" s="546"/>
      <c r="B29" s="546"/>
      <c r="C29" s="3"/>
      <c r="D29" s="3"/>
      <c r="E29" s="3"/>
      <c r="F29" s="3"/>
      <c r="G29" s="3"/>
      <c r="H29" s="3"/>
      <c r="I29" s="3"/>
      <c r="J29" s="3"/>
      <c r="K29" s="3"/>
      <c r="L29" s="3"/>
      <c r="M29" s="3"/>
      <c r="N29" s="3"/>
      <c r="O29" s="3"/>
      <c r="P29" s="3"/>
      <c r="Q29" s="3"/>
      <c r="R29" s="3"/>
      <c r="S29" s="3"/>
      <c r="T29" s="3"/>
      <c r="U29" s="184"/>
    </row>
    <row r="30" spans="1:24" ht="14.1" customHeight="1" x14ac:dyDescent="0.3">
      <c r="A30" s="134"/>
      <c r="B30" s="134"/>
      <c r="C30" s="3"/>
      <c r="D30" s="3"/>
      <c r="E30" s="3"/>
      <c r="F30" s="3"/>
      <c r="G30" s="3"/>
      <c r="H30" s="3"/>
      <c r="I30" s="3"/>
      <c r="J30" s="3"/>
      <c r="K30" s="3"/>
      <c r="L30" s="3"/>
      <c r="M30" s="3"/>
      <c r="N30" s="3"/>
      <c r="O30" s="3"/>
      <c r="P30" s="3"/>
      <c r="Q30" s="3"/>
      <c r="R30" s="3"/>
      <c r="S30" s="3"/>
      <c r="T30" s="3"/>
      <c r="U30" s="184"/>
    </row>
    <row r="31" spans="1:24" ht="14.1" customHeight="1" x14ac:dyDescent="0.3">
      <c r="A31" s="134"/>
      <c r="B31" s="134"/>
      <c r="C31" s="3"/>
      <c r="D31" s="3"/>
      <c r="E31" s="3"/>
      <c r="F31" s="3"/>
      <c r="G31" s="3"/>
      <c r="H31" s="3"/>
      <c r="I31" s="3"/>
      <c r="J31" s="3"/>
      <c r="K31" s="3"/>
      <c r="L31" s="3"/>
      <c r="M31" s="3"/>
      <c r="N31" s="3"/>
      <c r="O31" s="3"/>
      <c r="P31" s="3"/>
      <c r="Q31" s="3"/>
      <c r="R31" s="3"/>
      <c r="S31" s="3"/>
      <c r="T31" s="3"/>
      <c r="U31" s="184"/>
    </row>
    <row r="32" spans="1:24" ht="14.1" customHeight="1" x14ac:dyDescent="0.3">
      <c r="A32" s="134"/>
      <c r="B32" s="134"/>
      <c r="C32" s="3"/>
      <c r="D32" s="3"/>
      <c r="E32" s="3"/>
      <c r="F32" s="3"/>
      <c r="G32" s="3"/>
      <c r="H32" s="3"/>
      <c r="I32" s="3"/>
      <c r="J32" s="3"/>
      <c r="K32" s="3"/>
      <c r="L32" s="3"/>
      <c r="M32" s="3"/>
      <c r="N32" s="3"/>
      <c r="O32" s="3"/>
      <c r="P32" s="3"/>
      <c r="Q32" s="3"/>
      <c r="R32" s="3"/>
      <c r="S32" s="3"/>
      <c r="T32" s="3"/>
      <c r="U32" s="184"/>
    </row>
    <row r="33" spans="1:24" ht="14.1" customHeight="1" x14ac:dyDescent="0.3">
      <c r="A33" s="134"/>
      <c r="B33" s="134"/>
      <c r="C33" s="3"/>
      <c r="D33" s="3"/>
      <c r="E33" s="3"/>
      <c r="F33" s="3"/>
      <c r="G33" s="3"/>
      <c r="H33" s="3"/>
      <c r="I33" s="3"/>
      <c r="J33" s="3"/>
      <c r="K33" s="3"/>
      <c r="L33" s="3"/>
      <c r="M33" s="3"/>
      <c r="N33" s="3"/>
      <c r="O33" s="3"/>
      <c r="P33" s="3"/>
      <c r="Q33" s="3"/>
      <c r="R33" s="3"/>
      <c r="S33" s="3"/>
      <c r="T33" s="3"/>
      <c r="U33" s="184"/>
    </row>
    <row r="34" spans="1:24" ht="1.5" customHeight="1" x14ac:dyDescent="0.3">
      <c r="A34" s="134"/>
      <c r="B34" s="134"/>
      <c r="C34" s="3"/>
      <c r="D34" s="3"/>
      <c r="E34" s="3"/>
      <c r="F34" s="3"/>
      <c r="G34" s="3"/>
      <c r="H34" s="3"/>
      <c r="I34" s="3"/>
      <c r="J34" s="3"/>
      <c r="K34" s="3"/>
      <c r="L34" s="3"/>
      <c r="M34" s="3"/>
      <c r="N34" s="3"/>
      <c r="O34" s="3"/>
      <c r="P34" s="3"/>
      <c r="Q34" s="3"/>
      <c r="R34" s="3"/>
      <c r="S34" s="3"/>
      <c r="T34" s="3"/>
      <c r="U34" s="184"/>
    </row>
    <row r="35" spans="1:24" ht="1.5" customHeight="1" x14ac:dyDescent="0.3">
      <c r="A35" s="134"/>
      <c r="B35" s="134"/>
      <c r="C35" s="3"/>
      <c r="D35" s="3"/>
      <c r="E35" s="3"/>
      <c r="F35" s="3"/>
      <c r="G35" s="3"/>
      <c r="H35" s="3"/>
      <c r="I35" s="3"/>
      <c r="J35" s="3"/>
      <c r="K35" s="3"/>
      <c r="L35" s="3"/>
      <c r="M35" s="3"/>
      <c r="N35" s="3"/>
      <c r="O35" s="3"/>
      <c r="P35" s="3"/>
      <c r="Q35" s="3"/>
      <c r="R35" s="3"/>
      <c r="S35" s="3"/>
      <c r="T35" s="3"/>
      <c r="U35" s="184"/>
    </row>
    <row r="36" spans="1:24" ht="1.5" customHeight="1" x14ac:dyDescent="0.3">
      <c r="A36" s="134"/>
      <c r="B36" s="134"/>
      <c r="C36" s="3"/>
      <c r="D36" s="3"/>
      <c r="E36" s="3"/>
      <c r="F36" s="3"/>
      <c r="G36" s="3"/>
      <c r="H36" s="3"/>
      <c r="I36" s="3"/>
      <c r="J36" s="3"/>
      <c r="K36" s="3"/>
      <c r="L36" s="3"/>
      <c r="M36" s="3"/>
      <c r="N36" s="3"/>
      <c r="O36" s="3"/>
      <c r="P36" s="3"/>
      <c r="Q36" s="3"/>
      <c r="R36" s="3"/>
      <c r="S36" s="3"/>
      <c r="T36" s="3"/>
      <c r="U36" s="184"/>
    </row>
    <row r="37" spans="1:24" ht="1.5" customHeight="1" x14ac:dyDescent="0.3">
      <c r="A37" s="134"/>
      <c r="B37" s="134"/>
      <c r="C37" s="3"/>
      <c r="D37" s="3"/>
      <c r="E37" s="3"/>
      <c r="F37" s="3"/>
      <c r="G37" s="3"/>
      <c r="H37" s="3"/>
      <c r="I37" s="3"/>
      <c r="J37" s="3"/>
      <c r="K37" s="3"/>
      <c r="L37" s="3"/>
      <c r="M37" s="3"/>
      <c r="N37" s="3"/>
      <c r="O37" s="3"/>
      <c r="P37" s="3"/>
      <c r="Q37" s="3"/>
      <c r="R37" s="3"/>
      <c r="S37" s="3"/>
      <c r="T37" s="3"/>
      <c r="U37" s="184"/>
    </row>
    <row r="38" spans="1:24" ht="1.5" customHeight="1" x14ac:dyDescent="0.3">
      <c r="A38" s="134"/>
      <c r="B38" s="134"/>
      <c r="C38" s="3"/>
      <c r="D38" s="3"/>
      <c r="E38" s="3"/>
      <c r="F38" s="3"/>
      <c r="G38" s="3"/>
      <c r="H38" s="3"/>
      <c r="I38" s="3"/>
      <c r="J38" s="3"/>
      <c r="K38" s="3"/>
      <c r="L38" s="3"/>
      <c r="M38" s="3"/>
      <c r="N38" s="3"/>
      <c r="O38" s="3"/>
      <c r="P38" s="3"/>
      <c r="Q38" s="3"/>
      <c r="R38" s="3"/>
      <c r="S38" s="3"/>
      <c r="T38" s="3"/>
      <c r="U38" s="184"/>
    </row>
    <row r="39" spans="1:24" ht="1.5" customHeight="1" x14ac:dyDescent="0.3">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3">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3">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3">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3">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3">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3">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3">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3">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3">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3">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3">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3">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3">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35">
      <c r="A53" s="134"/>
      <c r="B53" s="134"/>
      <c r="C53" s="3"/>
      <c r="D53" s="3"/>
      <c r="E53" s="3"/>
      <c r="F53" s="3"/>
      <c r="G53" s="3"/>
      <c r="H53" s="3"/>
      <c r="I53" s="3"/>
      <c r="J53" s="3"/>
      <c r="K53" s="3"/>
      <c r="L53" s="3"/>
      <c r="M53" s="3"/>
      <c r="N53" s="3"/>
      <c r="O53" s="3"/>
      <c r="P53" s="3"/>
      <c r="Q53" s="3"/>
      <c r="R53" s="3"/>
      <c r="S53" s="3"/>
      <c r="T53" s="3"/>
      <c r="U53" s="3"/>
      <c r="V53" s="3"/>
      <c r="W53" s="3"/>
      <c r="X53" s="98"/>
    </row>
    <row r="54" spans="1:24" ht="21.9" customHeight="1" x14ac:dyDescent="0.3">
      <c r="A54" s="537" t="s">
        <v>117</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3">
      <c r="A55" s="539"/>
      <c r="B55" s="540"/>
      <c r="C55" s="3"/>
      <c r="D55" s="3"/>
      <c r="E55" s="3"/>
      <c r="F55" s="3"/>
      <c r="G55" s="3"/>
      <c r="H55" s="3"/>
      <c r="I55" s="3"/>
      <c r="J55" s="3"/>
      <c r="K55" s="3"/>
      <c r="L55" s="3"/>
      <c r="M55" s="3"/>
      <c r="N55" s="3"/>
      <c r="O55" s="3"/>
      <c r="P55" s="3"/>
      <c r="Q55" s="3"/>
      <c r="R55" s="3"/>
      <c r="S55" s="3"/>
      <c r="T55" s="3"/>
      <c r="U55" s="3"/>
      <c r="V55" s="3"/>
      <c r="W55" s="3"/>
    </row>
    <row r="56" spans="1:24" ht="21.9" customHeight="1" x14ac:dyDescent="0.3">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3">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3">
      <c r="A58" s="539"/>
      <c r="B58" s="540"/>
      <c r="C58" s="3"/>
      <c r="D58" s="3"/>
      <c r="E58" s="3"/>
      <c r="F58" s="3"/>
      <c r="G58" s="3"/>
      <c r="H58" s="3"/>
      <c r="I58" s="3"/>
      <c r="J58" s="3"/>
      <c r="K58" s="3"/>
      <c r="L58" s="3"/>
      <c r="M58" s="3"/>
      <c r="N58" s="3"/>
      <c r="O58" s="3"/>
      <c r="P58" s="3"/>
      <c r="Q58" s="3"/>
      <c r="R58" s="3"/>
      <c r="S58" s="3"/>
      <c r="T58" s="3"/>
      <c r="U58" s="3"/>
      <c r="V58" s="3"/>
      <c r="W58" s="3"/>
    </row>
    <row r="59" spans="1:24" ht="21.9" customHeight="1" thickBot="1" x14ac:dyDescent="0.3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3">
      <c r="A60" s="189"/>
      <c r="B60" s="189"/>
      <c r="C60" s="3"/>
      <c r="D60" s="3"/>
      <c r="E60" s="3"/>
      <c r="F60" s="3"/>
      <c r="G60" s="3"/>
      <c r="H60" s="3"/>
      <c r="I60" s="3"/>
      <c r="J60" s="3"/>
      <c r="K60" s="3"/>
      <c r="L60" s="3"/>
      <c r="M60" s="3"/>
      <c r="N60" s="3"/>
      <c r="O60" s="3"/>
      <c r="P60" s="3"/>
      <c r="Q60" s="3"/>
      <c r="R60" s="3"/>
      <c r="S60" s="3"/>
      <c r="T60" s="3"/>
      <c r="U60" s="3"/>
      <c r="V60" s="3"/>
      <c r="W60" s="3"/>
    </row>
    <row r="61" spans="1:24" ht="9.9" customHeight="1" x14ac:dyDescent="0.3">
      <c r="A61" s="98"/>
      <c r="C61" s="3"/>
      <c r="D61" s="3"/>
      <c r="E61" s="3"/>
      <c r="F61" s="3"/>
      <c r="G61" s="3"/>
      <c r="H61" s="3"/>
      <c r="I61" s="3"/>
      <c r="J61" s="3"/>
      <c r="K61" s="3"/>
      <c r="L61" s="3"/>
      <c r="M61" s="3"/>
      <c r="N61" s="3"/>
      <c r="O61" s="3"/>
      <c r="P61" s="3"/>
      <c r="Q61" s="3"/>
      <c r="R61" s="3"/>
      <c r="S61" s="3"/>
      <c r="T61" s="3"/>
      <c r="U61" s="3"/>
      <c r="V61" s="3"/>
      <c r="W61" s="3"/>
    </row>
    <row r="62" spans="1:24" ht="9.9" customHeight="1" x14ac:dyDescent="0.3">
      <c r="A62" s="98"/>
      <c r="C62" s="3"/>
      <c r="D62" s="3"/>
      <c r="E62" s="3"/>
      <c r="F62" s="3"/>
      <c r="G62" s="3"/>
      <c r="H62" s="3"/>
      <c r="I62" s="3"/>
      <c r="J62" s="3"/>
      <c r="K62" s="3"/>
      <c r="L62" s="3"/>
      <c r="M62" s="3"/>
      <c r="N62" s="3"/>
      <c r="O62" s="3"/>
      <c r="P62" s="3"/>
      <c r="Q62" s="3"/>
      <c r="R62" s="3"/>
      <c r="S62" s="3"/>
      <c r="T62" s="3"/>
      <c r="U62" s="3"/>
      <c r="V62" s="3"/>
      <c r="W62" s="3"/>
      <c r="X62" s="98"/>
    </row>
    <row r="63" spans="1:24" ht="9.9" customHeight="1" x14ac:dyDescent="0.3">
      <c r="A63" s="98"/>
      <c r="C63" s="3"/>
      <c r="D63" s="3"/>
      <c r="E63" s="3"/>
      <c r="F63" s="3"/>
      <c r="G63" s="3"/>
      <c r="H63" s="3"/>
      <c r="I63" s="3"/>
      <c r="J63" s="3"/>
      <c r="K63" s="3"/>
      <c r="L63" s="3"/>
      <c r="M63" s="3"/>
      <c r="N63" s="3"/>
      <c r="O63" s="3"/>
      <c r="P63" s="3"/>
      <c r="Q63" s="3"/>
      <c r="R63" s="3"/>
      <c r="S63" s="3"/>
      <c r="T63" s="3"/>
      <c r="U63" s="3"/>
      <c r="V63" s="3"/>
      <c r="W63" s="3"/>
    </row>
    <row r="64" spans="1:24" ht="6" customHeight="1" x14ac:dyDescent="0.3">
      <c r="A64" s="98"/>
      <c r="C64" s="3"/>
      <c r="D64" s="3"/>
      <c r="E64" s="3"/>
      <c r="F64" s="3"/>
      <c r="G64" s="3"/>
      <c r="H64" s="3"/>
      <c r="I64" s="3"/>
      <c r="J64" s="3"/>
      <c r="K64" s="3"/>
      <c r="L64" s="3"/>
      <c r="M64" s="3"/>
      <c r="N64" s="3"/>
      <c r="O64" s="3"/>
      <c r="P64" s="3"/>
      <c r="Q64" s="3"/>
      <c r="R64" s="3"/>
      <c r="S64" s="3"/>
      <c r="T64" s="3"/>
      <c r="U64" s="3"/>
      <c r="V64" s="3"/>
      <c r="W64" s="3"/>
      <c r="X64" s="98"/>
    </row>
    <row r="65" spans="1:24" ht="9.9" customHeight="1" x14ac:dyDescent="0.3">
      <c r="A65" s="98"/>
      <c r="C65" s="3"/>
      <c r="D65" s="3"/>
      <c r="E65" s="3"/>
      <c r="F65" s="3"/>
      <c r="G65" s="3"/>
      <c r="H65" s="3"/>
      <c r="I65" s="3"/>
      <c r="J65" s="3"/>
      <c r="K65" s="3"/>
      <c r="L65" s="3"/>
      <c r="M65" s="3"/>
      <c r="N65" s="3"/>
      <c r="O65" s="3"/>
      <c r="P65" s="3"/>
      <c r="Q65" s="3"/>
      <c r="R65" s="3"/>
      <c r="S65" s="3"/>
      <c r="T65" s="3"/>
      <c r="U65" s="3"/>
      <c r="V65" s="3"/>
      <c r="W65" s="3"/>
      <c r="X65" s="98"/>
    </row>
    <row r="66" spans="1:24" ht="9.9" customHeight="1" x14ac:dyDescent="0.3">
      <c r="A66" s="98"/>
      <c r="C66" s="3"/>
      <c r="D66" s="3"/>
      <c r="E66" s="3"/>
      <c r="F66" s="3"/>
      <c r="G66" s="3"/>
      <c r="H66" s="3"/>
      <c r="I66" s="3"/>
      <c r="J66" s="3"/>
      <c r="K66" s="3"/>
      <c r="L66" s="3"/>
      <c r="M66" s="3"/>
      <c r="N66" s="3"/>
      <c r="O66" s="3"/>
      <c r="P66" s="3"/>
      <c r="Q66" s="3"/>
      <c r="R66" s="3"/>
      <c r="S66" s="3"/>
      <c r="T66" s="3"/>
      <c r="U66" s="3"/>
      <c r="V66" s="3"/>
      <c r="W66" s="3"/>
      <c r="X66" s="98"/>
    </row>
    <row r="67" spans="1:24" ht="9.9" customHeight="1" x14ac:dyDescent="0.3">
      <c r="A67" s="98"/>
      <c r="C67" s="3"/>
      <c r="D67" s="3"/>
      <c r="E67" s="3"/>
      <c r="F67" s="3"/>
      <c r="G67" s="3"/>
      <c r="H67" s="3"/>
      <c r="I67" s="3"/>
      <c r="J67" s="3"/>
      <c r="K67" s="3"/>
      <c r="L67" s="3"/>
      <c r="M67" s="3"/>
      <c r="N67" s="3"/>
      <c r="O67" s="3"/>
      <c r="P67" s="3"/>
      <c r="Q67" s="3"/>
      <c r="R67" s="3"/>
      <c r="S67" s="3"/>
      <c r="T67" s="3"/>
      <c r="U67" s="3"/>
      <c r="V67" s="3"/>
      <c r="W67" s="3"/>
      <c r="X67" s="98"/>
    </row>
    <row r="68" spans="1:24" ht="9.9" customHeight="1" x14ac:dyDescent="0.3">
      <c r="A68" s="98"/>
      <c r="C68" s="3"/>
      <c r="D68" s="3"/>
      <c r="E68" s="3"/>
      <c r="F68" s="3"/>
      <c r="G68" s="3"/>
      <c r="H68" s="3"/>
      <c r="I68" s="3"/>
      <c r="J68" s="3"/>
      <c r="K68" s="3"/>
      <c r="L68" s="3"/>
      <c r="M68" s="3"/>
      <c r="N68" s="3"/>
      <c r="O68" s="3"/>
      <c r="P68" s="3"/>
      <c r="Q68" s="3"/>
      <c r="R68" s="3"/>
      <c r="S68" s="3"/>
      <c r="T68" s="3"/>
      <c r="U68" s="3"/>
      <c r="V68" s="3"/>
      <c r="W68" s="3"/>
      <c r="X68" s="98"/>
    </row>
    <row r="69" spans="1:24" ht="9.9" customHeight="1" x14ac:dyDescent="0.3">
      <c r="A69" s="98"/>
      <c r="C69" s="3"/>
      <c r="D69" s="3"/>
      <c r="E69" s="3"/>
      <c r="F69" s="3"/>
      <c r="G69" s="3"/>
      <c r="H69" s="3"/>
      <c r="I69" s="3"/>
      <c r="J69" s="3"/>
      <c r="K69" s="3"/>
      <c r="L69" s="3"/>
      <c r="M69" s="3"/>
      <c r="N69" s="3"/>
      <c r="O69" s="3"/>
      <c r="P69" s="3"/>
      <c r="Q69" s="3"/>
      <c r="R69" s="3"/>
      <c r="S69" s="3"/>
      <c r="T69" s="3"/>
      <c r="U69" s="3"/>
      <c r="V69" s="3"/>
      <c r="W69" s="3"/>
      <c r="X69" s="98"/>
    </row>
    <row r="70" spans="1:24" ht="9.9" customHeight="1" x14ac:dyDescent="0.3">
      <c r="A70" s="98"/>
      <c r="C70" s="3"/>
      <c r="D70" s="3"/>
      <c r="E70" s="3"/>
      <c r="F70" s="3"/>
      <c r="G70" s="3"/>
      <c r="H70" s="3"/>
      <c r="I70" s="3"/>
      <c r="J70" s="3"/>
      <c r="K70" s="3"/>
      <c r="L70" s="3"/>
      <c r="M70" s="3"/>
      <c r="N70" s="3"/>
      <c r="O70" s="3"/>
      <c r="P70" s="3"/>
      <c r="Q70" s="3"/>
      <c r="R70" s="3"/>
      <c r="S70" s="3"/>
      <c r="T70" s="3"/>
      <c r="U70" s="3"/>
      <c r="V70" s="3"/>
      <c r="W70" s="3"/>
      <c r="X70" s="98"/>
    </row>
    <row r="71" spans="1:24" ht="9.9" customHeight="1" x14ac:dyDescent="0.3">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3">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3">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3">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3">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3">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5">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3">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3">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3">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3">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3">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3">
      <c r="A83" s="190"/>
      <c r="B83" s="3"/>
      <c r="U83" s="98"/>
      <c r="V83" s="98"/>
      <c r="W83" s="98"/>
      <c r="X83" s="98"/>
    </row>
    <row r="84" spans="1:24" ht="12.75" customHeight="1" x14ac:dyDescent="0.3">
      <c r="A84" s="190"/>
      <c r="B84" s="3"/>
      <c r="U84" s="98"/>
      <c r="V84" s="98"/>
      <c r="W84" s="98"/>
      <c r="X84" s="98"/>
    </row>
    <row r="85" spans="1:24" ht="12.75" customHeight="1" x14ac:dyDescent="0.3">
      <c r="A85" s="190"/>
      <c r="B85" s="3"/>
      <c r="U85" s="98"/>
      <c r="V85" s="98"/>
      <c r="W85" s="98"/>
      <c r="X85" s="98"/>
    </row>
    <row r="86" spans="1:24" ht="12.75" customHeight="1" x14ac:dyDescent="0.3">
      <c r="A86" s="190"/>
      <c r="B86" s="3"/>
      <c r="U86" s="98"/>
      <c r="V86" s="98"/>
      <c r="W86" s="98"/>
      <c r="X86" s="98"/>
    </row>
    <row r="87" spans="1:24" ht="12.75" customHeight="1" x14ac:dyDescent="0.3">
      <c r="A87" s="190"/>
      <c r="B87" s="3"/>
      <c r="U87" s="98"/>
      <c r="V87" s="98"/>
      <c r="W87" s="98"/>
      <c r="X87" s="98"/>
    </row>
    <row r="88" spans="1:24" ht="12.75" customHeight="1" x14ac:dyDescent="0.3">
      <c r="A88" s="190"/>
      <c r="B88" s="3"/>
      <c r="U88" s="98"/>
      <c r="V88" s="98"/>
      <c r="W88" s="98"/>
      <c r="X88" s="98"/>
    </row>
    <row r="89" spans="1:24" x14ac:dyDescent="0.3">
      <c r="U89" s="98"/>
      <c r="V89" s="98"/>
      <c r="W89" s="98"/>
      <c r="X89" s="98"/>
    </row>
    <row r="90" spans="1:24" x14ac:dyDescent="0.3">
      <c r="A90" s="98"/>
      <c r="U90" s="98"/>
      <c r="V90" s="98"/>
      <c r="W90" s="98"/>
      <c r="X90" s="98"/>
    </row>
    <row r="91" spans="1:24" x14ac:dyDescent="0.3">
      <c r="A91" s="98"/>
      <c r="U91" s="98"/>
      <c r="V91" s="98"/>
      <c r="W91" s="98"/>
      <c r="X91" s="98"/>
    </row>
    <row r="92" spans="1:24" x14ac:dyDescent="0.3">
      <c r="A92" s="98"/>
      <c r="U92" s="98"/>
      <c r="V92" s="98"/>
      <c r="W92" s="98"/>
      <c r="X92" s="98"/>
    </row>
    <row r="93" spans="1:24" x14ac:dyDescent="0.3">
      <c r="A93" s="98"/>
      <c r="U93" s="98"/>
      <c r="V93" s="98"/>
      <c r="W93" s="98"/>
      <c r="X93" s="98"/>
    </row>
    <row r="94" spans="1:24" x14ac:dyDescent="0.3">
      <c r="A94" s="98"/>
      <c r="U94" s="98"/>
      <c r="V94" s="98"/>
      <c r="W94" s="98"/>
      <c r="X94" s="98"/>
    </row>
    <row r="95" spans="1:24" x14ac:dyDescent="0.3">
      <c r="A95" s="98"/>
      <c r="U95" s="98"/>
      <c r="V95" s="98"/>
      <c r="W95" s="98"/>
      <c r="X95" s="98"/>
    </row>
    <row r="96" spans="1:24" x14ac:dyDescent="0.3">
      <c r="A96" s="98"/>
      <c r="U96" s="98"/>
      <c r="V96" s="98"/>
      <c r="W96" s="98"/>
      <c r="X96" s="98"/>
    </row>
    <row r="97" s="98" customFormat="1" x14ac:dyDescent="0.3"/>
    <row r="98" s="98" customFormat="1" x14ac:dyDescent="0.3"/>
    <row r="99" s="98" customFormat="1" x14ac:dyDescent="0.3"/>
    <row r="100" s="98" customFormat="1" x14ac:dyDescent="0.3"/>
    <row r="101" s="98" customFormat="1" x14ac:dyDescent="0.3"/>
    <row r="102" s="98" customFormat="1" x14ac:dyDescent="0.3"/>
    <row r="103" s="98" customFormat="1" x14ac:dyDescent="0.3"/>
    <row r="104" s="98" customFormat="1" x14ac:dyDescent="0.3"/>
    <row r="105" s="98" customFormat="1" x14ac:dyDescent="0.3"/>
    <row r="106" s="98" customFormat="1" x14ac:dyDescent="0.3"/>
    <row r="107" s="98" customFormat="1" x14ac:dyDescent="0.3"/>
    <row r="108" s="98" customFormat="1" x14ac:dyDescent="0.3"/>
    <row r="109" s="98" customFormat="1" x14ac:dyDescent="0.3"/>
    <row r="110" s="98" customFormat="1" x14ac:dyDescent="0.3"/>
    <row r="111" s="98" customFormat="1" x14ac:dyDescent="0.3"/>
    <row r="112" s="98" customFormat="1" x14ac:dyDescent="0.3"/>
    <row r="113" s="98" customFormat="1" x14ac:dyDescent="0.3"/>
    <row r="114" s="98" customFormat="1" x14ac:dyDescent="0.3"/>
    <row r="115" s="98" customFormat="1" x14ac:dyDescent="0.3"/>
    <row r="116" s="98" customFormat="1" x14ac:dyDescent="0.3"/>
    <row r="117" s="98" customFormat="1" x14ac:dyDescent="0.3"/>
    <row r="118" s="98" customFormat="1" x14ac:dyDescent="0.3"/>
    <row r="119" s="98" customFormat="1" x14ac:dyDescent="0.3"/>
    <row r="120" s="98" customFormat="1" x14ac:dyDescent="0.3"/>
    <row r="121" s="98" customFormat="1" x14ac:dyDescent="0.3"/>
    <row r="122" s="98" customFormat="1" x14ac:dyDescent="0.3"/>
    <row r="123" s="98" customFormat="1" x14ac:dyDescent="0.3"/>
    <row r="124" s="98" customFormat="1" x14ac:dyDescent="0.3"/>
    <row r="125" s="98" customFormat="1" x14ac:dyDescent="0.3"/>
    <row r="126" s="98" customFormat="1" x14ac:dyDescent="0.3"/>
    <row r="127" s="98" customFormat="1" x14ac:dyDescent="0.3"/>
    <row r="128" s="98" customFormat="1" x14ac:dyDescent="0.3"/>
    <row r="129" s="98" customFormat="1" x14ac:dyDescent="0.3"/>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workbookViewId="0"/>
  </sheetViews>
  <sheetFormatPr defaultColWidth="9" defaultRowHeight="14.4" x14ac:dyDescent="0.3"/>
  <cols>
    <col min="1" max="1" width="72.59765625" style="101" customWidth="1"/>
    <col min="2" max="5" width="5.8984375" style="101" customWidth="1"/>
    <col min="6" max="6" width="24" style="101" customWidth="1"/>
    <col min="7" max="9" width="9.09765625" style="101" customWidth="1"/>
    <col min="10" max="16384" width="9" style="101"/>
  </cols>
  <sheetData>
    <row r="1" spans="1:23" x14ac:dyDescent="0.3">
      <c r="B1" s="192"/>
      <c r="C1" s="192"/>
      <c r="D1" s="192"/>
      <c r="E1" s="192"/>
      <c r="F1" s="192"/>
      <c r="G1" s="192"/>
      <c r="H1" s="192"/>
      <c r="I1" s="192"/>
      <c r="J1" s="192"/>
      <c r="K1" s="192"/>
      <c r="L1" s="192"/>
      <c r="M1" s="192"/>
      <c r="N1" s="192"/>
      <c r="O1" s="192"/>
      <c r="P1" s="192"/>
      <c r="Q1" s="192"/>
      <c r="R1" s="192"/>
      <c r="S1" s="192"/>
    </row>
    <row r="2" spans="1:23" ht="25.8" x14ac:dyDescent="0.5">
      <c r="A2" s="547" t="s">
        <v>106</v>
      </c>
      <c r="B2" s="547"/>
      <c r="C2" s="192"/>
      <c r="D2" s="192"/>
      <c r="E2" s="192"/>
      <c r="F2" s="192"/>
      <c r="G2" s="192"/>
      <c r="H2" s="192"/>
      <c r="I2" s="192"/>
      <c r="J2" s="192"/>
      <c r="K2" s="192"/>
      <c r="L2" s="192"/>
      <c r="M2" s="192"/>
      <c r="N2" s="192"/>
      <c r="O2" s="192"/>
      <c r="P2" s="192"/>
      <c r="Q2" s="192"/>
      <c r="R2" s="192"/>
      <c r="S2" s="192"/>
    </row>
    <row r="3" spans="1:23" x14ac:dyDescent="0.3">
      <c r="B3" s="192"/>
      <c r="C3" s="192"/>
      <c r="D3" s="192"/>
      <c r="E3" s="192"/>
      <c r="F3" s="192"/>
      <c r="G3" s="192"/>
      <c r="H3" s="192"/>
      <c r="I3" s="192"/>
      <c r="J3" s="192"/>
      <c r="K3" s="192"/>
      <c r="L3" s="192"/>
      <c r="M3" s="192"/>
      <c r="N3" s="192"/>
      <c r="O3" s="192"/>
      <c r="P3" s="192"/>
      <c r="Q3" s="192"/>
      <c r="R3" s="192"/>
      <c r="S3" s="192"/>
    </row>
    <row r="4" spans="1:23" x14ac:dyDescent="0.3">
      <c r="B4" s="192"/>
      <c r="C4" s="192"/>
      <c r="D4" s="192"/>
      <c r="E4" s="192"/>
      <c r="F4" s="192"/>
      <c r="G4" s="192"/>
      <c r="H4" s="192"/>
      <c r="I4" s="192"/>
      <c r="J4" s="192"/>
      <c r="K4" s="192"/>
      <c r="L4" s="192"/>
      <c r="M4" s="192"/>
      <c r="N4" s="192"/>
      <c r="O4" s="192"/>
      <c r="P4" s="192"/>
      <c r="Q4" s="192"/>
      <c r="R4" s="192"/>
      <c r="S4" s="192"/>
    </row>
    <row r="5" spans="1:23" x14ac:dyDescent="0.3">
      <c r="B5" s="192"/>
      <c r="C5" s="192"/>
      <c r="D5" s="192"/>
      <c r="E5" s="192"/>
      <c r="F5" s="192"/>
      <c r="G5" s="192"/>
      <c r="H5" s="192"/>
      <c r="I5" s="192"/>
      <c r="J5" s="192"/>
      <c r="K5" s="192"/>
      <c r="L5" s="192"/>
      <c r="M5" s="192"/>
      <c r="N5" s="192"/>
      <c r="O5" s="192"/>
      <c r="P5" s="192"/>
      <c r="Q5" s="192"/>
      <c r="R5" s="192"/>
      <c r="S5" s="192"/>
    </row>
    <row r="6" spans="1:23" s="19" customFormat="1" ht="32.1" customHeight="1" x14ac:dyDescent="0.25">
      <c r="A6" s="195" t="s">
        <v>228</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25">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25">
      <c r="A8" s="545" t="s">
        <v>98</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25">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25">
      <c r="A10" s="545" t="s">
        <v>99</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25">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25">
      <c r="A12" s="545" t="s">
        <v>100</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25">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25">
      <c r="A14" s="545" t="s">
        <v>101</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25">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25">
      <c r="A16" s="545" t="s">
        <v>102</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25">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25">
      <c r="A18" s="545" t="s">
        <v>103</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25">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25">
      <c r="A20" s="548" t="s">
        <v>104</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25">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25">
      <c r="A22" s="549" t="s">
        <v>229</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25">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25">
      <c r="A24" s="545" t="s">
        <v>230</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25">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25">
      <c r="A26" s="545" t="s">
        <v>105</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3">
      <c r="A27" s="194"/>
      <c r="B27" s="3"/>
      <c r="C27" s="3"/>
      <c r="D27" s="3"/>
      <c r="E27" s="3"/>
      <c r="F27" s="3"/>
      <c r="G27" s="194"/>
      <c r="H27" s="3"/>
      <c r="I27" s="3"/>
      <c r="J27" s="3"/>
      <c r="K27" s="3"/>
      <c r="L27" s="3"/>
      <c r="M27" s="3"/>
      <c r="N27" s="3"/>
      <c r="O27" s="3"/>
      <c r="P27" s="3"/>
      <c r="Q27" s="3"/>
      <c r="R27" s="3"/>
      <c r="S27" s="3"/>
      <c r="T27" s="184"/>
    </row>
    <row r="28" spans="1:20" s="98" customFormat="1" ht="13.8" x14ac:dyDescent="0.3"/>
    <row r="29" spans="1:20" s="98" customFormat="1" ht="13.8" x14ac:dyDescent="0.3"/>
    <row r="30" spans="1:20" s="98" customFormat="1" ht="13.8" x14ac:dyDescent="0.3"/>
    <row r="31" spans="1:20" s="98" customFormat="1" ht="13.8" x14ac:dyDescent="0.3"/>
    <row r="32" spans="1:20" s="98" customFormat="1" ht="13.8" x14ac:dyDescent="0.3"/>
    <row r="33" s="98" customFormat="1" ht="13.8" x14ac:dyDescent="0.3"/>
    <row r="34" s="98" customFormat="1" ht="13.8" x14ac:dyDescent="0.3"/>
    <row r="35" s="98" customFormat="1" ht="13.8" x14ac:dyDescent="0.3"/>
    <row r="36" s="98" customFormat="1" ht="13.8" x14ac:dyDescent="0.3"/>
    <row r="37" s="98" customFormat="1" ht="13.8" x14ac:dyDescent="0.3"/>
    <row r="38" s="98" customFormat="1" ht="13.8" x14ac:dyDescent="0.3"/>
    <row r="39" s="98" customFormat="1" ht="13.8" x14ac:dyDescent="0.3"/>
    <row r="40" s="98" customFormat="1" ht="13.8" x14ac:dyDescent="0.3"/>
    <row r="41" s="98" customFormat="1" ht="13.8" x14ac:dyDescent="0.3"/>
    <row r="42" s="98" customFormat="1" ht="13.8" x14ac:dyDescent="0.3"/>
    <row r="43" s="98" customFormat="1" ht="13.8" x14ac:dyDescent="0.3"/>
    <row r="44" s="98" customFormat="1" ht="13.8" x14ac:dyDescent="0.3"/>
    <row r="45" s="98" customFormat="1" ht="13.8" x14ac:dyDescent="0.3"/>
    <row r="46" s="98" customFormat="1" ht="13.8" x14ac:dyDescent="0.3"/>
    <row r="47" s="98" customFormat="1" ht="13.8" x14ac:dyDescent="0.3"/>
    <row r="48" s="98" customFormat="1" ht="13.8" x14ac:dyDescent="0.3"/>
    <row r="49" s="98" customFormat="1" ht="13.8" x14ac:dyDescent="0.3"/>
    <row r="50" s="98" customFormat="1" ht="13.8" x14ac:dyDescent="0.3"/>
    <row r="51" s="98" customFormat="1" ht="13.8" x14ac:dyDescent="0.3"/>
    <row r="52" s="98" customFormat="1" ht="13.8" x14ac:dyDescent="0.3"/>
    <row r="53" s="98" customFormat="1" ht="13.8" x14ac:dyDescent="0.3"/>
    <row r="54" s="98" customFormat="1" ht="13.8" x14ac:dyDescent="0.3"/>
    <row r="55" s="98" customFormat="1" ht="13.8" x14ac:dyDescent="0.3"/>
    <row r="56" s="98" customFormat="1" ht="13.8" x14ac:dyDescent="0.3"/>
    <row r="57" s="98" customFormat="1" ht="13.8" x14ac:dyDescent="0.3"/>
    <row r="58" s="98" customFormat="1" ht="13.8" x14ac:dyDescent="0.3"/>
    <row r="59" s="98" customFormat="1" ht="13.8" x14ac:dyDescent="0.3"/>
    <row r="60" s="98" customFormat="1" ht="13.8" x14ac:dyDescent="0.3"/>
    <row r="61" s="98" customFormat="1" ht="13.8" x14ac:dyDescent="0.3"/>
    <row r="62" s="98" customFormat="1" ht="13.8" x14ac:dyDescent="0.3"/>
    <row r="63" s="98" customFormat="1" ht="13.8" x14ac:dyDescent="0.3"/>
    <row r="64" s="98" customFormat="1" ht="13.8" x14ac:dyDescent="0.3"/>
    <row r="65" spans="1:1" s="98" customFormat="1" ht="13.8" x14ac:dyDescent="0.3"/>
    <row r="66" spans="1:1" s="98" customFormat="1" ht="13.8" x14ac:dyDescent="0.3"/>
    <row r="67" spans="1:1" s="98" customFormat="1" ht="13.8" x14ac:dyDescent="0.3"/>
    <row r="68" spans="1:1" s="98" customFormat="1" ht="13.8" x14ac:dyDescent="0.3"/>
    <row r="69" spans="1:1" s="98" customFormat="1" ht="13.8" x14ac:dyDescent="0.3"/>
    <row r="70" spans="1:1" s="98" customFormat="1" ht="13.8" x14ac:dyDescent="0.3"/>
    <row r="71" spans="1:1" s="98" customFormat="1" ht="13.8" x14ac:dyDescent="0.3"/>
    <row r="72" spans="1:1" s="98" customFormat="1" x14ac:dyDescent="0.3">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14</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119</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t="s">
        <v>231</v>
      </c>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workbookViewId="0">
      <selection activeCell="C26" activeCellId="1" sqref="C22 C26"/>
    </sheetView>
  </sheetViews>
  <sheetFormatPr defaultColWidth="8" defaultRowHeight="10.199999999999999" x14ac:dyDescent="0.2"/>
  <cols>
    <col min="1" max="1" width="3.3984375" style="245" customWidth="1"/>
    <col min="2" max="2" width="51.69921875" style="65" customWidth="1"/>
    <col min="3" max="4" width="10.09765625" style="65" customWidth="1"/>
    <col min="5" max="6" width="8.3984375" style="65" customWidth="1"/>
    <col min="7" max="8" width="9.19921875" style="65" customWidth="1"/>
    <col min="9" max="9" width="10" style="65" customWidth="1"/>
    <col min="10" max="16384" width="8" style="65"/>
  </cols>
  <sheetData>
    <row r="1" spans="1:25" s="9" customFormat="1" ht="15" customHeight="1" x14ac:dyDescent="0.25">
      <c r="A1" s="164"/>
      <c r="B1" s="164"/>
      <c r="C1" s="164"/>
      <c r="D1" s="165" t="s">
        <v>119</v>
      </c>
      <c r="E1" s="13"/>
      <c r="G1" s="14"/>
      <c r="H1" s="14"/>
      <c r="I1" s="14"/>
      <c r="J1" s="14"/>
      <c r="K1" s="14"/>
      <c r="L1" s="14"/>
      <c r="M1" s="14"/>
      <c r="N1" s="14"/>
      <c r="O1" s="14"/>
      <c r="P1" s="14"/>
      <c r="Q1" s="14"/>
      <c r="R1" s="14"/>
      <c r="S1" s="14"/>
      <c r="T1" s="14"/>
      <c r="U1" s="14"/>
      <c r="V1" s="14"/>
      <c r="W1" s="14"/>
    </row>
    <row r="2" spans="1:25" s="9" customFormat="1" ht="30" customHeight="1" x14ac:dyDescent="0.25">
      <c r="A2" s="553" t="s">
        <v>98</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146</v>
      </c>
      <c r="B5" s="20"/>
      <c r="C5" s="20"/>
      <c r="D5" s="21" t="s">
        <v>231</v>
      </c>
      <c r="E5" s="22"/>
      <c r="F5" s="23"/>
      <c r="G5" s="23"/>
      <c r="H5" s="23"/>
      <c r="I5" s="23"/>
      <c r="J5" s="23"/>
      <c r="Q5" s="25"/>
      <c r="R5" s="26"/>
      <c r="S5" s="26"/>
      <c r="T5" s="26"/>
      <c r="U5" s="26"/>
      <c r="V5" s="26"/>
      <c r="W5" s="26"/>
      <c r="X5" s="26"/>
      <c r="Y5" s="26"/>
    </row>
    <row r="6" spans="1:25" ht="5.0999999999999996" customHeight="1" x14ac:dyDescent="0.3">
      <c r="A6" s="234"/>
      <c r="B6" s="235"/>
      <c r="C6" s="236"/>
      <c r="D6" s="236"/>
      <c r="E6" s="38"/>
      <c r="G6" s="32"/>
      <c r="H6" s="32"/>
      <c r="I6" s="32"/>
      <c r="J6" s="32"/>
      <c r="K6" s="32"/>
      <c r="L6" s="32"/>
      <c r="M6" s="32"/>
    </row>
    <row r="7" spans="1:25" ht="15" customHeight="1" x14ac:dyDescent="0.3">
      <c r="A7" s="237"/>
      <c r="B7" s="235"/>
      <c r="C7" s="557" t="s">
        <v>113</v>
      </c>
      <c r="D7" s="557"/>
      <c r="E7" s="238"/>
      <c r="F7" s="43"/>
      <c r="G7" s="43"/>
      <c r="H7" s="43"/>
      <c r="I7" s="43"/>
      <c r="J7" s="43"/>
      <c r="K7" s="43"/>
      <c r="L7" s="43"/>
      <c r="M7" s="43"/>
    </row>
    <row r="8" spans="1:25" ht="15" customHeight="1" x14ac:dyDescent="0.3">
      <c r="A8" s="237"/>
      <c r="B8" s="235"/>
      <c r="C8" s="259" t="s">
        <v>48</v>
      </c>
      <c r="D8" s="259" t="s">
        <v>47</v>
      </c>
      <c r="E8" s="238"/>
      <c r="F8" s="32"/>
      <c r="G8" s="32"/>
      <c r="H8" s="32"/>
      <c r="I8" s="32"/>
      <c r="J8" s="32"/>
      <c r="K8" s="32"/>
      <c r="L8" s="32"/>
      <c r="M8" s="32"/>
    </row>
    <row r="9" spans="1:25" ht="5.0999999999999996" customHeight="1" x14ac:dyDescent="0.3">
      <c r="A9" s="239"/>
      <c r="B9" s="240"/>
      <c r="C9" s="241"/>
      <c r="D9" s="242"/>
      <c r="E9" s="243"/>
      <c r="F9" s="32"/>
      <c r="G9" s="32"/>
      <c r="H9" s="32"/>
      <c r="I9" s="32"/>
      <c r="J9" s="32"/>
      <c r="K9" s="32"/>
      <c r="L9" s="32"/>
      <c r="M9" s="32"/>
    </row>
    <row r="10" spans="1:25" s="33" customFormat="1" ht="5.0999999999999996" customHeight="1" x14ac:dyDescent="0.25">
      <c r="A10" s="27"/>
      <c r="B10" s="28"/>
      <c r="C10" s="29"/>
      <c r="D10" s="30"/>
      <c r="E10" s="31"/>
      <c r="F10" s="32"/>
      <c r="G10" s="32"/>
      <c r="H10" s="32"/>
      <c r="I10" s="32"/>
      <c r="J10" s="32"/>
      <c r="K10" s="32"/>
      <c r="L10" s="32"/>
      <c r="M10" s="32"/>
    </row>
    <row r="11" spans="1:25" s="39" customFormat="1" ht="15" customHeight="1" x14ac:dyDescent="0.3">
      <c r="A11" s="92" t="s">
        <v>3</v>
      </c>
      <c r="B11" s="93"/>
      <c r="C11" s="94">
        <v>9670</v>
      </c>
      <c r="D11" s="95">
        <v>100</v>
      </c>
      <c r="E11" s="38"/>
      <c r="H11" s="40"/>
      <c r="I11" s="40"/>
      <c r="J11" s="40"/>
      <c r="K11" s="40"/>
      <c r="L11" s="40"/>
      <c r="M11" s="40"/>
    </row>
    <row r="12" spans="1:25" s="33" customFormat="1" ht="9.9" customHeight="1" x14ac:dyDescent="0.25">
      <c r="A12" s="34"/>
      <c r="B12" s="35"/>
      <c r="C12" s="41"/>
      <c r="D12" s="42"/>
      <c r="E12" s="38"/>
      <c r="H12" s="43"/>
      <c r="I12" s="43"/>
      <c r="J12" s="43"/>
      <c r="K12" s="43"/>
      <c r="L12" s="43"/>
      <c r="M12" s="43"/>
    </row>
    <row r="13" spans="1:25" s="33" customFormat="1" ht="15" customHeight="1" x14ac:dyDescent="0.25">
      <c r="A13" s="34" t="s">
        <v>86</v>
      </c>
      <c r="B13" s="44"/>
      <c r="C13" s="36">
        <v>1740</v>
      </c>
      <c r="D13" s="37">
        <v>18.013450594930163</v>
      </c>
      <c r="E13" s="38"/>
      <c r="H13" s="43"/>
      <c r="I13" s="43"/>
      <c r="J13" s="43"/>
      <c r="K13" s="43"/>
      <c r="L13" s="43"/>
      <c r="M13" s="43"/>
    </row>
    <row r="14" spans="1:25" s="49" customFormat="1" ht="15" customHeight="1" x14ac:dyDescent="0.25">
      <c r="A14" s="45">
        <v>1</v>
      </c>
      <c r="B14" s="46" t="s">
        <v>45</v>
      </c>
      <c r="C14" s="47" t="s">
        <v>227</v>
      </c>
      <c r="D14" s="48" t="s">
        <v>227</v>
      </c>
      <c r="E14" s="46"/>
      <c r="H14" s="50"/>
      <c r="I14" s="50"/>
      <c r="J14" s="50"/>
      <c r="K14" s="50"/>
      <c r="L14" s="50"/>
      <c r="M14" s="50"/>
    </row>
    <row r="15" spans="1:25" s="49" customFormat="1" ht="15" customHeight="1" x14ac:dyDescent="0.25">
      <c r="A15" s="45">
        <v>2</v>
      </c>
      <c r="B15" s="46" t="s">
        <v>93</v>
      </c>
      <c r="C15" s="47">
        <v>560</v>
      </c>
      <c r="D15" s="48">
        <v>5.8147956544231763</v>
      </c>
      <c r="E15" s="46"/>
      <c r="H15" s="51"/>
      <c r="I15" s="51"/>
      <c r="J15" s="51"/>
      <c r="K15" s="51"/>
      <c r="L15" s="51"/>
      <c r="M15" s="51"/>
    </row>
    <row r="16" spans="1:25" s="55" customFormat="1" ht="15" customHeight="1" x14ac:dyDescent="0.25">
      <c r="A16" s="52">
        <v>3</v>
      </c>
      <c r="B16" s="53" t="s">
        <v>51</v>
      </c>
      <c r="C16" s="47">
        <v>1180</v>
      </c>
      <c r="D16" s="48">
        <v>12.157268494568028</v>
      </c>
      <c r="E16" s="54"/>
      <c r="H16" s="56"/>
      <c r="I16" s="56"/>
      <c r="J16" s="56"/>
      <c r="K16" s="56"/>
      <c r="L16" s="56"/>
      <c r="M16" s="56"/>
    </row>
    <row r="17" spans="1:13" s="55" customFormat="1" ht="9.9" customHeight="1" x14ac:dyDescent="0.25">
      <c r="A17" s="52"/>
      <c r="B17" s="53"/>
      <c r="C17" s="57"/>
      <c r="D17" s="58"/>
      <c r="E17" s="54"/>
      <c r="H17" s="50"/>
      <c r="I17" s="50"/>
      <c r="J17" s="50"/>
      <c r="K17" s="50"/>
      <c r="L17" s="50"/>
      <c r="M17" s="50"/>
    </row>
    <row r="18" spans="1:13" s="33" customFormat="1" ht="15" customHeight="1" x14ac:dyDescent="0.25">
      <c r="A18" s="34" t="s">
        <v>52</v>
      </c>
      <c r="B18" s="44"/>
      <c r="C18" s="36">
        <v>3730</v>
      </c>
      <c r="D18" s="37">
        <v>38.603207449560266</v>
      </c>
      <c r="E18" s="38"/>
      <c r="H18" s="43"/>
      <c r="I18" s="43"/>
      <c r="J18" s="43"/>
      <c r="K18" s="43"/>
      <c r="L18" s="43"/>
      <c r="M18" s="43"/>
    </row>
    <row r="19" spans="1:13" s="49" customFormat="1" ht="15" customHeight="1" x14ac:dyDescent="0.25">
      <c r="A19" s="52">
        <v>4</v>
      </c>
      <c r="B19" s="53" t="s">
        <v>46</v>
      </c>
      <c r="C19" s="47">
        <v>880</v>
      </c>
      <c r="D19" s="48">
        <v>9.0946714950853611</v>
      </c>
      <c r="E19" s="46"/>
      <c r="H19" s="51"/>
      <c r="I19" s="51"/>
      <c r="J19" s="51"/>
      <c r="K19" s="51"/>
      <c r="L19" s="51"/>
      <c r="M19" s="51"/>
    </row>
    <row r="20" spans="1:13" s="55" customFormat="1" ht="15" customHeight="1" x14ac:dyDescent="0.25">
      <c r="A20" s="52">
        <v>5</v>
      </c>
      <c r="B20" s="53" t="s">
        <v>53</v>
      </c>
      <c r="C20" s="47">
        <v>2850</v>
      </c>
      <c r="D20" s="48">
        <v>29.508535954474908</v>
      </c>
      <c r="E20" s="54"/>
      <c r="H20" s="56"/>
      <c r="I20" s="56"/>
      <c r="J20" s="56"/>
      <c r="K20" s="56"/>
      <c r="L20" s="56"/>
      <c r="M20" s="56"/>
    </row>
    <row r="21" spans="1:13" s="55" customFormat="1" ht="9.9" customHeight="1" x14ac:dyDescent="0.25">
      <c r="A21" s="52"/>
      <c r="B21" s="53"/>
      <c r="C21" s="57"/>
      <c r="D21" s="58"/>
      <c r="E21" s="54"/>
      <c r="H21" s="56"/>
      <c r="I21" s="56"/>
      <c r="J21" s="56"/>
      <c r="K21" s="56"/>
      <c r="L21" s="56"/>
      <c r="M21" s="56"/>
    </row>
    <row r="22" spans="1:13" s="33" customFormat="1" ht="15" customHeight="1" x14ac:dyDescent="0.25">
      <c r="A22" s="34" t="s">
        <v>54</v>
      </c>
      <c r="B22" s="44"/>
      <c r="C22" s="36">
        <v>2720</v>
      </c>
      <c r="D22" s="37">
        <v>28.111743404035177</v>
      </c>
      <c r="E22" s="38"/>
      <c r="H22" s="43"/>
      <c r="I22" s="43"/>
      <c r="J22" s="43"/>
      <c r="K22" s="43"/>
      <c r="L22" s="43"/>
      <c r="M22" s="43"/>
    </row>
    <row r="23" spans="1:13" s="49" customFormat="1" ht="15" customHeight="1" x14ac:dyDescent="0.25">
      <c r="A23" s="45">
        <v>6</v>
      </c>
      <c r="B23" s="53" t="s">
        <v>55</v>
      </c>
      <c r="C23" s="47">
        <v>1610</v>
      </c>
      <c r="D23" s="48">
        <v>16.637351267459906</v>
      </c>
      <c r="E23" s="46"/>
      <c r="H23" s="59"/>
      <c r="I23" s="59"/>
      <c r="J23" s="59"/>
      <c r="K23" s="59"/>
      <c r="L23" s="59"/>
      <c r="M23" s="59"/>
    </row>
    <row r="24" spans="1:13" s="55" customFormat="1" ht="15" customHeight="1" x14ac:dyDescent="0.25">
      <c r="A24" s="45">
        <v>7</v>
      </c>
      <c r="B24" s="46" t="s">
        <v>91</v>
      </c>
      <c r="C24" s="47">
        <v>1110</v>
      </c>
      <c r="D24" s="48">
        <v>11.474392136575272</v>
      </c>
      <c r="E24" s="54"/>
      <c r="H24" s="56"/>
      <c r="I24" s="56"/>
      <c r="J24" s="56"/>
      <c r="K24" s="56"/>
      <c r="L24" s="56"/>
      <c r="M24" s="56"/>
    </row>
    <row r="25" spans="1:13" ht="9.9" customHeight="1" x14ac:dyDescent="0.25">
      <c r="A25" s="60"/>
      <c r="B25" s="61"/>
      <c r="C25" s="62"/>
      <c r="D25" s="63"/>
      <c r="E25" s="64"/>
      <c r="H25" s="32"/>
      <c r="I25" s="32"/>
      <c r="J25" s="32"/>
      <c r="K25" s="32"/>
      <c r="L25" s="32"/>
      <c r="M25" s="32"/>
    </row>
    <row r="26" spans="1:13" s="33" customFormat="1" ht="15" customHeight="1" x14ac:dyDescent="0.25">
      <c r="A26" s="34" t="s">
        <v>57</v>
      </c>
      <c r="B26" s="44"/>
      <c r="C26" s="36">
        <v>1480</v>
      </c>
      <c r="D26" s="37">
        <v>15.271598551474391</v>
      </c>
      <c r="E26" s="38"/>
      <c r="H26" s="43"/>
      <c r="I26" s="43"/>
      <c r="J26" s="43"/>
      <c r="K26" s="43"/>
      <c r="L26" s="43"/>
      <c r="M26" s="43"/>
    </row>
    <row r="27" spans="1:13" ht="6" hidden="1" customHeight="1" x14ac:dyDescent="0.25">
      <c r="A27" s="27"/>
      <c r="B27" s="66"/>
      <c r="C27" s="67"/>
      <c r="D27" s="43"/>
      <c r="H27" s="32"/>
      <c r="I27" s="32"/>
      <c r="J27" s="32"/>
      <c r="K27" s="32"/>
      <c r="L27" s="32"/>
      <c r="M27" s="32"/>
    </row>
    <row r="28" spans="1:13" ht="9.75" hidden="1" customHeight="1" x14ac:dyDescent="0.25">
      <c r="A28" s="68"/>
      <c r="B28" s="10"/>
      <c r="C28" s="69"/>
      <c r="D28" s="40"/>
      <c r="H28" s="32"/>
      <c r="I28" s="32"/>
      <c r="J28" s="32"/>
      <c r="K28" s="32"/>
      <c r="L28" s="32"/>
      <c r="M28" s="32"/>
    </row>
    <row r="29" spans="1:13" ht="12.75" hidden="1" customHeight="1" x14ac:dyDescent="0.25">
      <c r="A29" s="27"/>
      <c r="B29" s="28"/>
      <c r="C29" s="70"/>
      <c r="D29" s="70"/>
      <c r="H29" s="32"/>
      <c r="I29" s="32"/>
      <c r="J29" s="32"/>
      <c r="K29" s="32"/>
      <c r="L29" s="32"/>
      <c r="M29" s="32"/>
    </row>
    <row r="30" spans="1:13" ht="12.75" hidden="1" customHeight="1" x14ac:dyDescent="0.25">
      <c r="A30" s="27" t="s">
        <v>58</v>
      </c>
      <c r="B30" s="28"/>
      <c r="C30" s="67">
        <v>3070</v>
      </c>
      <c r="D30" s="43">
        <v>100</v>
      </c>
      <c r="H30" s="40"/>
      <c r="I30" s="40"/>
      <c r="J30" s="40"/>
      <c r="K30" s="40"/>
      <c r="L30" s="40"/>
      <c r="M30" s="40"/>
    </row>
    <row r="31" spans="1:13" ht="12.75" hidden="1" customHeight="1" x14ac:dyDescent="0.25">
      <c r="A31" s="27"/>
      <c r="B31" s="28"/>
      <c r="C31" s="31"/>
      <c r="D31" s="32"/>
      <c r="H31" s="43"/>
      <c r="I31" s="43"/>
      <c r="J31" s="43"/>
      <c r="K31" s="43"/>
      <c r="L31" s="43"/>
      <c r="M31" s="43"/>
    </row>
    <row r="32" spans="1:13" s="49" customFormat="1" ht="12.75" hidden="1" customHeight="1" x14ac:dyDescent="0.25">
      <c r="A32" s="71" t="s">
        <v>49</v>
      </c>
      <c r="B32" s="72"/>
      <c r="C32" s="73">
        <v>440</v>
      </c>
      <c r="D32" s="56">
        <v>14.253098499673841</v>
      </c>
      <c r="H32" s="50"/>
      <c r="I32" s="50"/>
      <c r="J32" s="50"/>
      <c r="K32" s="50"/>
      <c r="L32" s="50"/>
      <c r="M32" s="50"/>
    </row>
    <row r="33" spans="1:13" s="49" customFormat="1" ht="12.75" hidden="1" customHeight="1" x14ac:dyDescent="0.25">
      <c r="A33" s="74">
        <v>1</v>
      </c>
      <c r="B33" s="75" t="s">
        <v>45</v>
      </c>
      <c r="C33" s="76" t="s">
        <v>227</v>
      </c>
      <c r="D33" s="50" t="s">
        <v>227</v>
      </c>
      <c r="H33" s="50"/>
      <c r="I33" s="50"/>
      <c r="J33" s="50"/>
      <c r="K33" s="50"/>
      <c r="L33" s="50"/>
      <c r="M33" s="50"/>
    </row>
    <row r="34" spans="1:13" s="49" customFormat="1" ht="12" hidden="1" x14ac:dyDescent="0.25">
      <c r="A34" s="74">
        <v>2</v>
      </c>
      <c r="B34" s="75" t="s">
        <v>50</v>
      </c>
      <c r="C34" s="76">
        <v>130</v>
      </c>
      <c r="D34" s="50">
        <v>4.10958904109589</v>
      </c>
      <c r="H34" s="51"/>
      <c r="I34" s="51"/>
      <c r="J34" s="51"/>
      <c r="K34" s="51"/>
      <c r="L34" s="51"/>
      <c r="M34" s="51"/>
    </row>
    <row r="35" spans="1:13" s="49" customFormat="1" ht="12.75" hidden="1" customHeight="1" x14ac:dyDescent="0.25">
      <c r="A35" s="77">
        <v>3</v>
      </c>
      <c r="B35" s="78" t="s">
        <v>51</v>
      </c>
      <c r="C35" s="76">
        <v>310</v>
      </c>
      <c r="D35" s="50">
        <v>10.110893672537507</v>
      </c>
      <c r="H35" s="56"/>
      <c r="I35" s="56"/>
      <c r="J35" s="56"/>
      <c r="K35" s="56"/>
      <c r="L35" s="56"/>
      <c r="M35" s="56"/>
    </row>
    <row r="36" spans="1:13" s="49" customFormat="1" ht="12.75" hidden="1" customHeight="1" x14ac:dyDescent="0.25">
      <c r="A36" s="77"/>
      <c r="B36" s="78"/>
      <c r="C36" s="75"/>
      <c r="D36" s="51"/>
      <c r="H36" s="50"/>
      <c r="I36" s="50"/>
      <c r="J36" s="50"/>
      <c r="K36" s="50"/>
      <c r="L36" s="50"/>
      <c r="M36" s="50"/>
    </row>
    <row r="37" spans="1:13" s="49" customFormat="1" ht="12.75" hidden="1" customHeight="1" x14ac:dyDescent="0.25">
      <c r="A37" s="71" t="s">
        <v>52</v>
      </c>
      <c r="B37" s="79"/>
      <c r="C37" s="73">
        <v>250</v>
      </c>
      <c r="D37" s="56">
        <v>8.0234833659491187</v>
      </c>
      <c r="H37" s="50"/>
      <c r="I37" s="50"/>
      <c r="J37" s="50"/>
      <c r="K37" s="50"/>
      <c r="L37" s="50"/>
      <c r="M37" s="50"/>
    </row>
    <row r="38" spans="1:13" s="49" customFormat="1" ht="12.75" hidden="1" customHeight="1" x14ac:dyDescent="0.25">
      <c r="A38" s="77">
        <v>4</v>
      </c>
      <c r="B38" s="78" t="s">
        <v>46</v>
      </c>
      <c r="C38" s="76">
        <v>190</v>
      </c>
      <c r="D38" s="50">
        <v>6.1317677756033913</v>
      </c>
      <c r="H38" s="51"/>
      <c r="I38" s="51"/>
      <c r="J38" s="51"/>
      <c r="K38" s="51"/>
      <c r="L38" s="51"/>
      <c r="M38" s="51"/>
    </row>
    <row r="39" spans="1:13" s="49" customFormat="1" ht="12" hidden="1" x14ac:dyDescent="0.25">
      <c r="A39" s="77">
        <v>5</v>
      </c>
      <c r="B39" s="78" t="s">
        <v>53</v>
      </c>
      <c r="C39" s="76">
        <v>60</v>
      </c>
      <c r="D39" s="50">
        <v>1.8917155903457272</v>
      </c>
      <c r="H39" s="56"/>
      <c r="I39" s="56"/>
      <c r="J39" s="56"/>
      <c r="K39" s="56"/>
      <c r="L39" s="56"/>
      <c r="M39" s="56"/>
    </row>
    <row r="40" spans="1:13" s="49" customFormat="1" ht="12.75" hidden="1" customHeight="1" x14ac:dyDescent="0.25">
      <c r="A40" s="77"/>
      <c r="B40" s="78"/>
      <c r="C40" s="75"/>
      <c r="D40" s="51"/>
      <c r="H40" s="50"/>
      <c r="I40" s="50"/>
      <c r="J40" s="50"/>
      <c r="K40" s="50"/>
      <c r="L40" s="50"/>
      <c r="M40" s="50"/>
    </row>
    <row r="41" spans="1:13" s="49" customFormat="1" ht="12.75" hidden="1" customHeight="1" x14ac:dyDescent="0.25">
      <c r="A41" s="71" t="s">
        <v>54</v>
      </c>
      <c r="B41" s="79"/>
      <c r="C41" s="73">
        <v>2190</v>
      </c>
      <c r="D41" s="56">
        <v>71.493803000652306</v>
      </c>
      <c r="H41" s="59"/>
      <c r="I41" s="59"/>
      <c r="J41" s="59"/>
      <c r="K41" s="59"/>
      <c r="L41" s="59"/>
      <c r="M41" s="59"/>
    </row>
    <row r="42" spans="1:13" s="49" customFormat="1" ht="12.75" hidden="1" customHeight="1" x14ac:dyDescent="0.25">
      <c r="A42" s="74">
        <v>6</v>
      </c>
      <c r="B42" s="78" t="s">
        <v>55</v>
      </c>
      <c r="C42" s="76">
        <v>1410</v>
      </c>
      <c r="D42" s="50">
        <v>45.988258317025441</v>
      </c>
      <c r="H42" s="56"/>
      <c r="I42" s="56"/>
      <c r="J42" s="56"/>
      <c r="K42" s="56"/>
      <c r="L42" s="56"/>
      <c r="M42" s="56"/>
    </row>
    <row r="43" spans="1:13" s="49" customFormat="1" ht="12" hidden="1" x14ac:dyDescent="0.25">
      <c r="A43" s="74">
        <v>7</v>
      </c>
      <c r="B43" s="75" t="s">
        <v>56</v>
      </c>
      <c r="C43" s="76">
        <v>780</v>
      </c>
      <c r="D43" s="50">
        <v>25.505544683626873</v>
      </c>
      <c r="H43" s="50"/>
      <c r="I43" s="50"/>
      <c r="J43" s="50"/>
      <c r="K43" s="50"/>
      <c r="L43" s="50"/>
      <c r="M43" s="50"/>
    </row>
    <row r="44" spans="1:13" ht="12.75" hidden="1" customHeight="1" x14ac:dyDescent="0.25">
      <c r="A44" s="68"/>
      <c r="B44" s="10"/>
      <c r="C44" s="10"/>
      <c r="D44" s="40"/>
      <c r="H44" s="43"/>
      <c r="I44" s="43"/>
      <c r="J44" s="43"/>
      <c r="K44" s="43"/>
      <c r="L44" s="43"/>
      <c r="M44" s="43"/>
    </row>
    <row r="45" spans="1:13" ht="12.75" hidden="1" customHeight="1" x14ac:dyDescent="0.25">
      <c r="A45" s="27" t="s">
        <v>57</v>
      </c>
      <c r="B45" s="66"/>
      <c r="C45" s="67">
        <v>190</v>
      </c>
      <c r="D45" s="43">
        <v>6.2296151337247228</v>
      </c>
      <c r="H45" s="32"/>
      <c r="I45" s="32"/>
      <c r="J45" s="32"/>
      <c r="K45" s="32"/>
      <c r="L45" s="32"/>
      <c r="M45" s="32"/>
    </row>
    <row r="46" spans="1:13" ht="4.5" hidden="1" customHeight="1" x14ac:dyDescent="0.25">
      <c r="A46" s="68"/>
      <c r="B46" s="10"/>
      <c r="C46" s="31"/>
      <c r="D46" s="32"/>
      <c r="H46" s="32"/>
      <c r="I46" s="32"/>
      <c r="J46" s="32"/>
      <c r="K46" s="32"/>
      <c r="L46" s="32"/>
      <c r="M46" s="32"/>
    </row>
    <row r="47" spans="1:13" ht="12.75" hidden="1" customHeight="1" x14ac:dyDescent="0.25">
      <c r="A47" s="27"/>
      <c r="B47" s="28"/>
      <c r="C47" s="70"/>
      <c r="D47" s="70"/>
      <c r="H47" s="32"/>
      <c r="I47" s="32"/>
      <c r="J47" s="32"/>
      <c r="K47" s="32"/>
      <c r="L47" s="32"/>
      <c r="M47" s="32"/>
    </row>
    <row r="48" spans="1:13" ht="12.75" hidden="1" customHeight="1" x14ac:dyDescent="0.25">
      <c r="A48" s="80" t="s">
        <v>59</v>
      </c>
      <c r="B48" s="28"/>
      <c r="C48" s="67" t="s">
        <v>227</v>
      </c>
      <c r="D48" s="43" t="s">
        <v>227</v>
      </c>
      <c r="H48" s="40"/>
      <c r="I48" s="40"/>
      <c r="J48" s="40"/>
      <c r="K48" s="40"/>
      <c r="L48" s="40"/>
      <c r="M48" s="40"/>
    </row>
    <row r="49" spans="1:13" ht="12.75" hidden="1" customHeight="1" x14ac:dyDescent="0.25">
      <c r="A49" s="27"/>
      <c r="B49" s="28"/>
      <c r="C49" s="31"/>
      <c r="D49" s="32"/>
      <c r="H49" s="43"/>
      <c r="I49" s="43"/>
      <c r="J49" s="43"/>
      <c r="K49" s="43"/>
      <c r="L49" s="43"/>
      <c r="M49" s="43"/>
    </row>
    <row r="50" spans="1:13" ht="12.75" hidden="1" customHeight="1" x14ac:dyDescent="0.25">
      <c r="A50" s="27" t="s">
        <v>49</v>
      </c>
      <c r="B50" s="28"/>
      <c r="C50" s="67" t="s">
        <v>227</v>
      </c>
      <c r="D50" s="43" t="s">
        <v>227</v>
      </c>
      <c r="H50" s="32"/>
      <c r="I50" s="32"/>
      <c r="J50" s="32"/>
      <c r="K50" s="32"/>
      <c r="L50" s="32"/>
      <c r="M50" s="32"/>
    </row>
    <row r="51" spans="1:13" ht="12.75" hidden="1" customHeight="1" x14ac:dyDescent="0.25">
      <c r="A51" s="68">
        <v>1</v>
      </c>
      <c r="B51" s="10" t="s">
        <v>45</v>
      </c>
      <c r="C51" s="31" t="s">
        <v>227</v>
      </c>
      <c r="D51" s="32" t="s">
        <v>227</v>
      </c>
      <c r="H51" s="32"/>
      <c r="I51" s="32"/>
      <c r="J51" s="32"/>
      <c r="K51" s="32"/>
      <c r="L51" s="32"/>
      <c r="M51" s="32"/>
    </row>
    <row r="52" spans="1:13" ht="12.75" hidden="1" customHeight="1" x14ac:dyDescent="0.25">
      <c r="A52" s="68">
        <v>2</v>
      </c>
      <c r="B52" s="10" t="s">
        <v>50</v>
      </c>
      <c r="C52" s="31" t="s">
        <v>227</v>
      </c>
      <c r="D52" s="32" t="s">
        <v>227</v>
      </c>
      <c r="H52" s="40"/>
      <c r="I52" s="40"/>
      <c r="J52" s="40"/>
      <c r="K52" s="40"/>
      <c r="L52" s="40"/>
      <c r="M52" s="40"/>
    </row>
    <row r="53" spans="1:13" ht="12.75" hidden="1" customHeight="1" x14ac:dyDescent="0.25">
      <c r="A53" s="81">
        <v>3</v>
      </c>
      <c r="B53" s="82" t="s">
        <v>51</v>
      </c>
      <c r="C53" s="31" t="s">
        <v>227</v>
      </c>
      <c r="D53" s="32" t="s">
        <v>227</v>
      </c>
      <c r="H53" s="43"/>
      <c r="I53" s="43"/>
      <c r="J53" s="43"/>
      <c r="K53" s="43"/>
      <c r="L53" s="43"/>
      <c r="M53" s="43"/>
    </row>
    <row r="54" spans="1:13" ht="12.75" hidden="1" customHeight="1" x14ac:dyDescent="0.25">
      <c r="A54" s="81"/>
      <c r="B54" s="82"/>
      <c r="C54" s="10"/>
      <c r="D54" s="40"/>
      <c r="H54" s="32"/>
      <c r="I54" s="32"/>
      <c r="J54" s="32"/>
      <c r="K54" s="32"/>
      <c r="L54" s="32"/>
      <c r="M54" s="32"/>
    </row>
    <row r="55" spans="1:13" ht="12.75" hidden="1" customHeight="1" x14ac:dyDescent="0.25">
      <c r="A55" s="27" t="s">
        <v>52</v>
      </c>
      <c r="B55" s="66"/>
      <c r="C55" s="67" t="s">
        <v>227</v>
      </c>
      <c r="D55" s="43" t="s">
        <v>227</v>
      </c>
      <c r="H55" s="32"/>
      <c r="I55" s="32"/>
      <c r="J55" s="32"/>
      <c r="K55" s="32"/>
      <c r="L55" s="32"/>
      <c r="M55" s="32"/>
    </row>
    <row r="56" spans="1:13" ht="12.75" hidden="1" customHeight="1" x14ac:dyDescent="0.25">
      <c r="A56" s="81">
        <v>4</v>
      </c>
      <c r="B56" s="82" t="s">
        <v>46</v>
      </c>
      <c r="C56" s="31" t="s">
        <v>227</v>
      </c>
      <c r="D56" s="32" t="s">
        <v>227</v>
      </c>
      <c r="H56" s="40"/>
      <c r="I56" s="40"/>
      <c r="J56" s="40"/>
      <c r="K56" s="40"/>
      <c r="L56" s="40"/>
      <c r="M56" s="40"/>
    </row>
    <row r="57" spans="1:13" ht="12.75" hidden="1" customHeight="1" x14ac:dyDescent="0.25">
      <c r="A57" s="81">
        <v>5</v>
      </c>
      <c r="B57" s="82" t="s">
        <v>53</v>
      </c>
      <c r="C57" s="31" t="s">
        <v>227</v>
      </c>
      <c r="D57" s="32" t="s">
        <v>227</v>
      </c>
      <c r="H57" s="43"/>
      <c r="I57" s="43"/>
      <c r="J57" s="43"/>
      <c r="K57" s="43"/>
      <c r="L57" s="43"/>
      <c r="M57" s="43"/>
    </row>
    <row r="58" spans="1:13" ht="12.75" hidden="1" customHeight="1" x14ac:dyDescent="0.25">
      <c r="A58" s="81"/>
      <c r="B58" s="82"/>
      <c r="C58" s="10"/>
      <c r="D58" s="40"/>
      <c r="H58" s="43"/>
      <c r="I58" s="70"/>
      <c r="J58" s="70"/>
      <c r="K58" s="70"/>
      <c r="L58" s="43"/>
      <c r="M58" s="43"/>
    </row>
    <row r="59" spans="1:13" ht="12.75" hidden="1" customHeight="1" x14ac:dyDescent="0.25">
      <c r="A59" s="27" t="s">
        <v>54</v>
      </c>
      <c r="B59" s="66"/>
      <c r="C59" s="67" t="s">
        <v>227</v>
      </c>
      <c r="D59" s="43" t="s">
        <v>227</v>
      </c>
      <c r="H59" s="43"/>
      <c r="I59" s="43"/>
      <c r="J59" s="43"/>
      <c r="K59" s="43"/>
      <c r="L59" s="43"/>
      <c r="M59" s="43"/>
    </row>
    <row r="60" spans="1:13" ht="12.75" hidden="1" customHeight="1" x14ac:dyDescent="0.25">
      <c r="A60" s="68">
        <v>6</v>
      </c>
      <c r="B60" s="82" t="s">
        <v>55</v>
      </c>
      <c r="C60" s="31" t="s">
        <v>227</v>
      </c>
      <c r="D60" s="32" t="s">
        <v>227</v>
      </c>
      <c r="H60" s="40"/>
      <c r="I60" s="40"/>
      <c r="J60" s="40"/>
      <c r="K60" s="40"/>
      <c r="L60" s="40"/>
      <c r="M60" s="40"/>
    </row>
    <row r="61" spans="1:13" ht="12.75" hidden="1" customHeight="1" x14ac:dyDescent="0.25">
      <c r="A61" s="68">
        <v>7</v>
      </c>
      <c r="B61" s="10" t="s">
        <v>56</v>
      </c>
      <c r="C61" s="31" t="s">
        <v>227</v>
      </c>
      <c r="D61" s="32" t="s">
        <v>227</v>
      </c>
      <c r="H61" s="40"/>
      <c r="I61" s="40"/>
      <c r="J61" s="40"/>
      <c r="K61" s="40"/>
      <c r="L61" s="40"/>
      <c r="M61" s="40"/>
    </row>
    <row r="62" spans="1:13" ht="12.75" hidden="1" customHeight="1" x14ac:dyDescent="0.25">
      <c r="A62" s="27"/>
      <c r="B62" s="66"/>
      <c r="C62" s="10"/>
      <c r="D62" s="40"/>
      <c r="H62" s="43"/>
      <c r="I62" s="43"/>
      <c r="J62" s="43"/>
      <c r="K62" s="43"/>
      <c r="L62" s="43"/>
      <c r="M62" s="43"/>
    </row>
    <row r="63" spans="1:13" ht="12.75" hidden="1" customHeight="1" x14ac:dyDescent="0.25">
      <c r="A63" s="27" t="s">
        <v>57</v>
      </c>
      <c r="B63" s="66"/>
      <c r="C63" s="67" t="s">
        <v>227</v>
      </c>
      <c r="D63" s="43" t="s">
        <v>227</v>
      </c>
      <c r="H63" s="32"/>
      <c r="I63" s="32"/>
      <c r="J63" s="32"/>
      <c r="K63" s="32"/>
      <c r="L63" s="32"/>
      <c r="M63" s="32"/>
    </row>
    <row r="64" spans="1:13" ht="12.75" hidden="1" customHeight="1" x14ac:dyDescent="0.25">
      <c r="A64" s="27"/>
      <c r="B64" s="66"/>
      <c r="C64" s="67"/>
      <c r="D64" s="43"/>
      <c r="H64" s="43"/>
      <c r="I64" s="43"/>
      <c r="J64" s="43"/>
      <c r="K64" s="43"/>
      <c r="L64" s="43"/>
      <c r="M64" s="43"/>
    </row>
    <row r="65" spans="1:13" ht="12.75" hidden="1" customHeight="1" x14ac:dyDescent="0.25">
      <c r="A65" s="27"/>
      <c r="B65" s="66"/>
      <c r="C65" s="67"/>
      <c r="D65" s="43"/>
      <c r="H65" s="32"/>
      <c r="I65" s="32"/>
      <c r="J65" s="32"/>
      <c r="K65" s="32"/>
      <c r="L65" s="32"/>
      <c r="M65" s="32"/>
    </row>
    <row r="66" spans="1:13" ht="12.75" hidden="1" customHeight="1" x14ac:dyDescent="0.25">
      <c r="A66" s="83"/>
      <c r="B66" s="84"/>
      <c r="C66" s="85"/>
      <c r="D66" s="86"/>
      <c r="H66" s="32"/>
      <c r="I66" s="32"/>
      <c r="J66" s="32"/>
      <c r="K66" s="32"/>
      <c r="L66" s="32"/>
      <c r="M66" s="32"/>
    </row>
    <row r="67" spans="1:13" ht="12.75" hidden="1" customHeight="1" x14ac:dyDescent="0.25">
      <c r="A67" s="68"/>
      <c r="B67" s="10"/>
      <c r="C67" s="10"/>
      <c r="D67" s="40"/>
      <c r="H67" s="32"/>
      <c r="I67" s="32"/>
      <c r="J67" s="32"/>
      <c r="K67" s="32"/>
      <c r="L67" s="32"/>
      <c r="M67" s="32"/>
    </row>
    <row r="68" spans="1:13" ht="12.75" hidden="1" customHeight="1" x14ac:dyDescent="0.25">
      <c r="A68" s="27" t="s">
        <v>60</v>
      </c>
      <c r="B68" s="28"/>
      <c r="C68" s="67">
        <v>6600</v>
      </c>
      <c r="D68" s="43">
        <v>100</v>
      </c>
      <c r="H68" s="40"/>
      <c r="I68" s="40"/>
      <c r="J68" s="40"/>
      <c r="K68" s="40"/>
      <c r="L68" s="40"/>
      <c r="M68" s="40"/>
    </row>
    <row r="69" spans="1:13" ht="12.75" hidden="1" customHeight="1" x14ac:dyDescent="0.25">
      <c r="A69" s="27"/>
      <c r="B69" s="28"/>
      <c r="C69" s="31"/>
      <c r="D69" s="32"/>
      <c r="H69" s="43"/>
      <c r="I69" s="43"/>
      <c r="J69" s="43"/>
      <c r="K69" s="43"/>
      <c r="L69" s="43"/>
      <c r="M69" s="43"/>
    </row>
    <row r="70" spans="1:13" s="49" customFormat="1" ht="12.75" hidden="1" customHeight="1" x14ac:dyDescent="0.25">
      <c r="A70" s="71" t="s">
        <v>49</v>
      </c>
      <c r="B70" s="72"/>
      <c r="C70" s="73">
        <v>1300</v>
      </c>
      <c r="D70" s="56">
        <v>19.7605697833005</v>
      </c>
      <c r="H70" s="50"/>
      <c r="I70" s="50"/>
      <c r="J70" s="50"/>
      <c r="K70" s="50"/>
      <c r="L70" s="50"/>
      <c r="M70" s="50"/>
    </row>
    <row r="71" spans="1:13" s="49" customFormat="1" ht="12.75" hidden="1" customHeight="1" x14ac:dyDescent="0.25">
      <c r="A71" s="74">
        <v>1</v>
      </c>
      <c r="B71" s="75" t="s">
        <v>45</v>
      </c>
      <c r="C71" s="76" t="s">
        <v>227</v>
      </c>
      <c r="D71" s="50" t="s">
        <v>227</v>
      </c>
      <c r="H71" s="50"/>
      <c r="I71" s="50"/>
      <c r="J71" s="50"/>
      <c r="K71" s="50"/>
      <c r="L71" s="50"/>
      <c r="M71" s="50"/>
    </row>
    <row r="72" spans="1:13" s="49" customFormat="1" ht="12.75" hidden="1" customHeight="1" x14ac:dyDescent="0.25">
      <c r="A72" s="74">
        <v>2</v>
      </c>
      <c r="B72" s="75" t="s">
        <v>50</v>
      </c>
      <c r="C72" s="76">
        <v>440</v>
      </c>
      <c r="D72" s="50">
        <v>6.6070616760115168</v>
      </c>
      <c r="H72" s="51"/>
      <c r="I72" s="51"/>
      <c r="J72" s="51"/>
      <c r="K72" s="51"/>
      <c r="L72" s="51"/>
      <c r="M72" s="51"/>
    </row>
    <row r="73" spans="1:13" s="49" customFormat="1" ht="12.75" hidden="1" customHeight="1" x14ac:dyDescent="0.25">
      <c r="A73" s="77">
        <v>3</v>
      </c>
      <c r="B73" s="78" t="s">
        <v>51</v>
      </c>
      <c r="C73" s="76">
        <v>870</v>
      </c>
      <c r="D73" s="50">
        <v>13.108046673738446</v>
      </c>
      <c r="H73" s="56"/>
      <c r="I73" s="56"/>
      <c r="J73" s="56"/>
      <c r="K73" s="56"/>
      <c r="L73" s="56"/>
      <c r="M73" s="56"/>
    </row>
    <row r="74" spans="1:13" s="49" customFormat="1" ht="12.75" hidden="1" customHeight="1" x14ac:dyDescent="0.25">
      <c r="A74" s="77"/>
      <c r="B74" s="78"/>
      <c r="C74" s="75"/>
      <c r="D74" s="51"/>
      <c r="H74" s="50"/>
      <c r="I74" s="50"/>
      <c r="J74" s="50"/>
      <c r="K74" s="50"/>
      <c r="L74" s="50"/>
      <c r="M74" s="50"/>
    </row>
    <row r="75" spans="1:13" s="49" customFormat="1" ht="12.75" hidden="1" customHeight="1" x14ac:dyDescent="0.25">
      <c r="A75" s="71" t="s">
        <v>52</v>
      </c>
      <c r="B75" s="79"/>
      <c r="C75" s="73">
        <v>3490</v>
      </c>
      <c r="D75" s="56">
        <v>52.811031974541599</v>
      </c>
      <c r="H75" s="50"/>
      <c r="I75" s="50"/>
      <c r="J75" s="50"/>
      <c r="K75" s="50"/>
      <c r="L75" s="50"/>
      <c r="M75" s="50"/>
    </row>
    <row r="76" spans="1:13" s="49" customFormat="1" ht="12.75" hidden="1" customHeight="1" x14ac:dyDescent="0.25">
      <c r="A76" s="77">
        <v>4</v>
      </c>
      <c r="B76" s="78" t="s">
        <v>46</v>
      </c>
      <c r="C76" s="76">
        <v>690</v>
      </c>
      <c r="D76" s="50">
        <v>10.471283527807243</v>
      </c>
      <c r="H76" s="56"/>
      <c r="I76" s="56"/>
      <c r="J76" s="56"/>
      <c r="K76" s="56"/>
      <c r="L76" s="56"/>
      <c r="M76" s="56"/>
    </row>
    <row r="77" spans="1:13" s="49" customFormat="1" ht="12.75" hidden="1" customHeight="1" x14ac:dyDescent="0.25">
      <c r="A77" s="77">
        <v>5</v>
      </c>
      <c r="B77" s="78" t="s">
        <v>53</v>
      </c>
      <c r="C77" s="76">
        <v>2790</v>
      </c>
      <c r="D77" s="50">
        <v>42.339748446734355</v>
      </c>
      <c r="H77" s="56"/>
      <c r="I77" s="56"/>
      <c r="J77" s="56"/>
      <c r="K77" s="56"/>
      <c r="L77" s="56"/>
      <c r="M77" s="56"/>
    </row>
    <row r="78" spans="1:13" s="49" customFormat="1" ht="12.75" hidden="1" customHeight="1" x14ac:dyDescent="0.25">
      <c r="A78" s="77"/>
      <c r="B78" s="78"/>
      <c r="C78" s="75"/>
      <c r="D78" s="51"/>
      <c r="H78" s="51"/>
    </row>
    <row r="79" spans="1:13" s="49" customFormat="1" ht="12.75" hidden="1" customHeight="1" x14ac:dyDescent="0.25">
      <c r="A79" s="71" t="s">
        <v>54</v>
      </c>
      <c r="B79" s="79"/>
      <c r="C79" s="73">
        <v>530</v>
      </c>
      <c r="D79" s="56">
        <v>7.9557508713441427</v>
      </c>
      <c r="H79" s="56"/>
    </row>
    <row r="80" spans="1:13" s="49" customFormat="1" ht="12.75" hidden="1" customHeight="1" x14ac:dyDescent="0.25">
      <c r="A80" s="74">
        <v>6</v>
      </c>
      <c r="B80" s="78" t="s">
        <v>55</v>
      </c>
      <c r="C80" s="76">
        <v>200</v>
      </c>
      <c r="D80" s="50">
        <v>3.0004546143355055</v>
      </c>
      <c r="H80" s="50"/>
    </row>
    <row r="81" spans="1:8" s="55" customFormat="1" ht="12.75" hidden="1" customHeight="1" x14ac:dyDescent="0.25">
      <c r="A81" s="74">
        <v>7</v>
      </c>
      <c r="B81" s="75" t="s">
        <v>56</v>
      </c>
      <c r="C81" s="76">
        <v>330</v>
      </c>
      <c r="D81" s="50">
        <v>4.9552962570086381</v>
      </c>
      <c r="H81" s="50"/>
    </row>
    <row r="82" spans="1:8" ht="12.75" hidden="1" customHeight="1" x14ac:dyDescent="0.25">
      <c r="A82" s="68"/>
      <c r="B82" s="82"/>
      <c r="C82" s="67"/>
      <c r="D82" s="43"/>
      <c r="H82" s="43"/>
    </row>
    <row r="83" spans="1:8" ht="12.75" hidden="1" customHeight="1" x14ac:dyDescent="0.25">
      <c r="A83" s="27" t="s">
        <v>57</v>
      </c>
      <c r="B83" s="66"/>
      <c r="C83" s="67">
        <v>1290</v>
      </c>
      <c r="D83" s="43">
        <v>19.47264737081376</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25">
      <c r="A86" s="554" t="s">
        <v>121</v>
      </c>
      <c r="B86" s="554"/>
      <c r="C86" s="554"/>
      <c r="D86" s="554"/>
    </row>
    <row r="87" spans="1:8" s="90" customFormat="1" ht="21.9" customHeight="1" x14ac:dyDescent="0.25">
      <c r="A87" s="556" t="s">
        <v>92</v>
      </c>
      <c r="B87" s="556"/>
      <c r="C87" s="556"/>
      <c r="D87" s="556"/>
      <c r="E87" s="89"/>
      <c r="F87" s="89"/>
    </row>
    <row r="88" spans="1:8" s="91" customFormat="1" ht="12" customHeight="1" x14ac:dyDescent="0.15">
      <c r="A88" s="555" t="s">
        <v>133</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3">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3">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9"/>
  <sheetViews>
    <sheetView topLeftCell="A7" workbookViewId="0">
      <selection activeCell="D33" sqref="D33"/>
    </sheetView>
  </sheetViews>
  <sheetFormatPr defaultColWidth="9" defaultRowHeight="14.4" x14ac:dyDescent="0.3"/>
  <cols>
    <col min="1" max="1" width="40.5" style="101" customWidth="1"/>
    <col min="2" max="2" width="6.09765625" style="101" customWidth="1"/>
    <col min="3" max="3" width="8.3984375" style="101" customWidth="1"/>
    <col min="4" max="4" width="8.8984375" style="101" customWidth="1"/>
    <col min="5" max="5" width="14.09765625" style="101" customWidth="1"/>
    <col min="6" max="6" width="11.59765625" style="101" customWidth="1"/>
    <col min="7" max="7" width="7" style="101" customWidth="1"/>
    <col min="8" max="10" width="6.09765625" style="101" customWidth="1"/>
    <col min="11" max="11" width="6" style="101" customWidth="1"/>
    <col min="12" max="16384" width="9" style="101"/>
  </cols>
  <sheetData>
    <row r="1" spans="1:253" s="9" customFormat="1" ht="15" customHeight="1" x14ac:dyDescent="0.25">
      <c r="A1" s="164"/>
      <c r="B1" s="164"/>
      <c r="C1" s="164"/>
      <c r="D1" s="165"/>
      <c r="E1" s="165" t="s">
        <v>119</v>
      </c>
      <c r="G1" s="14"/>
      <c r="H1" s="14"/>
      <c r="I1" s="14"/>
      <c r="J1" s="14"/>
      <c r="K1" s="14"/>
      <c r="L1" s="14"/>
      <c r="M1" s="14"/>
      <c r="N1" s="14"/>
      <c r="O1" s="14"/>
      <c r="P1" s="14"/>
      <c r="Q1" s="14"/>
      <c r="R1" s="14"/>
      <c r="S1" s="14"/>
      <c r="T1" s="14"/>
      <c r="U1" s="14"/>
      <c r="V1" s="14"/>
      <c r="W1" s="14"/>
    </row>
    <row r="2" spans="1:253" s="9" customFormat="1" ht="30" customHeight="1" x14ac:dyDescent="0.25">
      <c r="A2" s="553" t="s">
        <v>99</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25">
      <c r="A5" s="19" t="s">
        <v>146</v>
      </c>
      <c r="B5" s="20"/>
      <c r="C5" s="20"/>
      <c r="D5" s="20"/>
      <c r="E5" s="22" t="s">
        <v>231</v>
      </c>
      <c r="F5" s="23"/>
      <c r="G5" s="23"/>
      <c r="H5" s="23"/>
      <c r="I5" s="23"/>
      <c r="J5" s="23"/>
      <c r="Q5" s="261"/>
      <c r="R5" s="262"/>
      <c r="S5" s="262"/>
      <c r="T5" s="262"/>
      <c r="U5" s="262"/>
      <c r="V5" s="262"/>
      <c r="W5" s="262"/>
      <c r="X5" s="262"/>
      <c r="Y5" s="262"/>
    </row>
    <row r="6" spans="1:253" ht="5.0999999999999996" customHeight="1" x14ac:dyDescent="0.3">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3">
      <c r="A7" s="200"/>
      <c r="B7" s="560" t="s">
        <v>120</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3">
      <c r="A8" s="200"/>
      <c r="B8" s="561"/>
      <c r="C8" s="260" t="s">
        <v>128</v>
      </c>
      <c r="D8" s="260" t="s">
        <v>52</v>
      </c>
      <c r="E8" s="260" t="s">
        <v>90</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3">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25">
      <c r="A11" s="96" t="s">
        <v>3</v>
      </c>
      <c r="B11" s="97">
        <v>9670</v>
      </c>
      <c r="C11" s="97">
        <v>1740</v>
      </c>
      <c r="D11" s="97">
        <v>3730</v>
      </c>
      <c r="E11" s="97">
        <v>4190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6" x14ac:dyDescent="0.25">
      <c r="A12" s="96"/>
      <c r="B12" s="99"/>
      <c r="C12" s="99">
        <v>18.013450594930163</v>
      </c>
      <c r="D12" s="99">
        <v>38.603207449560266</v>
      </c>
      <c r="E12" s="99">
        <v>43.383341955509572</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25">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25">
      <c r="A14" s="104" t="s">
        <v>16</v>
      </c>
      <c r="B14" s="105">
        <v>4990</v>
      </c>
      <c r="C14" s="135">
        <v>9.2878635907723179</v>
      </c>
      <c r="D14" s="135">
        <v>35.787362086258781</v>
      </c>
      <c r="E14" s="135">
        <v>54.924774322968908</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25">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25">
      <c r="A16" s="107" t="s">
        <v>17</v>
      </c>
      <c r="B16" s="106">
        <v>380</v>
      </c>
      <c r="C16" s="108">
        <v>41.06666666666667</v>
      </c>
      <c r="D16" s="108">
        <v>58.933333333333337</v>
      </c>
      <c r="E16" s="108" t="s">
        <v>232</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25">
      <c r="A17" s="109" t="s">
        <v>18</v>
      </c>
      <c r="B17" s="106">
        <v>90</v>
      </c>
      <c r="C17" s="108">
        <v>23.913043478260871</v>
      </c>
      <c r="D17" s="108">
        <v>76.08695652173914</v>
      </c>
      <c r="E17" s="108" t="s">
        <v>232</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25">
      <c r="A18" s="109" t="s">
        <v>19</v>
      </c>
      <c r="B18" s="106">
        <v>150</v>
      </c>
      <c r="C18" s="108">
        <v>1.3071895424836601</v>
      </c>
      <c r="D18" s="108">
        <v>98.692810457516345</v>
      </c>
      <c r="E18" s="108" t="s">
        <v>232</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25">
      <c r="A19" s="109" t="s">
        <v>20</v>
      </c>
      <c r="B19" s="106">
        <v>130</v>
      </c>
      <c r="C19" s="108">
        <v>100</v>
      </c>
      <c r="D19" s="108" t="s">
        <v>232</v>
      </c>
      <c r="E19" s="108" t="s">
        <v>232</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25">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25">
      <c r="A21" s="107" t="s">
        <v>21</v>
      </c>
      <c r="B21" s="105">
        <v>460</v>
      </c>
      <c r="C21" s="135">
        <v>45.021645021645021</v>
      </c>
      <c r="D21" s="135">
        <v>54.978354978354979</v>
      </c>
      <c r="E21" s="135" t="s">
        <v>232</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25">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25">
      <c r="A23" s="107" t="s">
        <v>22</v>
      </c>
      <c r="B23" s="105">
        <v>1820</v>
      </c>
      <c r="C23" s="135">
        <v>25.881057268722468</v>
      </c>
      <c r="D23" s="135">
        <v>73.568281938325995</v>
      </c>
      <c r="E23" s="135">
        <v>0.55066079295154191</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25">
      <c r="A24" s="109" t="s">
        <v>23</v>
      </c>
      <c r="B24" s="111">
        <v>1150</v>
      </c>
      <c r="C24" s="135">
        <v>17.304347826086957</v>
      </c>
      <c r="D24" s="135">
        <v>82.434782608695656</v>
      </c>
      <c r="E24" s="135">
        <v>0.26086956521739135</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25">
      <c r="A25" s="109" t="s">
        <v>24</v>
      </c>
      <c r="B25" s="111">
        <v>230</v>
      </c>
      <c r="C25" s="135">
        <v>85.903083700440533</v>
      </c>
      <c r="D25" s="135">
        <v>14.096916299559473</v>
      </c>
      <c r="E25" s="135" t="s">
        <v>232</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25">
      <c r="A26" s="109" t="s">
        <v>25</v>
      </c>
      <c r="B26" s="111">
        <v>440</v>
      </c>
      <c r="C26" s="135">
        <v>17.312072892938495</v>
      </c>
      <c r="D26" s="135">
        <v>81.09339407744875</v>
      </c>
      <c r="E26" s="135">
        <v>1.5945330296127564</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25">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25">
      <c r="A28" s="107" t="s">
        <v>26</v>
      </c>
      <c r="B28" s="106">
        <v>1260</v>
      </c>
      <c r="C28" s="302">
        <v>32.430278884462147</v>
      </c>
      <c r="D28" s="302">
        <v>2.788844621513944</v>
      </c>
      <c r="E28" s="302">
        <v>64.780876494023914</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25">
      <c r="A29" s="109" t="s">
        <v>27</v>
      </c>
      <c r="B29" s="111">
        <v>300</v>
      </c>
      <c r="C29" s="108">
        <v>96.296296296296291</v>
      </c>
      <c r="D29" s="108" t="s">
        <v>232</v>
      </c>
      <c r="E29" s="108">
        <v>3.7037037037037033</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25">
      <c r="A30" s="109" t="s">
        <v>28</v>
      </c>
      <c r="B30" s="111">
        <v>740</v>
      </c>
      <c r="C30" s="108">
        <v>10.825439783491204</v>
      </c>
      <c r="D30" s="108" t="s">
        <v>232</v>
      </c>
      <c r="E30" s="108">
        <v>89.174560216508794</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25">
      <c r="A31" s="109" t="s">
        <v>29</v>
      </c>
      <c r="B31" s="111">
        <v>220</v>
      </c>
      <c r="C31" s="108">
        <v>18.721461187214611</v>
      </c>
      <c r="D31" s="108">
        <v>15.981735159817351</v>
      </c>
      <c r="E31" s="108">
        <v>65.296803652968038</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25">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25">
      <c r="A33" s="113" t="s">
        <v>30</v>
      </c>
      <c r="B33" s="106">
        <v>770</v>
      </c>
      <c r="C33" s="302">
        <v>5.0518134715025909</v>
      </c>
      <c r="D33" s="302">
        <v>13.082901554404144</v>
      </c>
      <c r="E33" s="302">
        <v>81.865284974093271</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25">
      <c r="A34" s="109" t="s">
        <v>31</v>
      </c>
      <c r="B34" s="111">
        <v>230</v>
      </c>
      <c r="C34" s="108">
        <v>2.2026431718061676</v>
      </c>
      <c r="D34" s="108">
        <v>25.991189427312776</v>
      </c>
      <c r="E34" s="108">
        <v>71.806167400881066</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25">
      <c r="A35" s="109" t="s">
        <v>32</v>
      </c>
      <c r="B35" s="111">
        <v>550</v>
      </c>
      <c r="C35" s="108">
        <v>6.238532110091743</v>
      </c>
      <c r="D35" s="108">
        <v>7.7064220183486238</v>
      </c>
      <c r="E35" s="108">
        <v>86.055045871559628</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6" hidden="1" x14ac:dyDescent="0.3">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3">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3">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3">
      <c r="A39" s="559" t="s">
        <v>121</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 customHeight="1" x14ac:dyDescent="0.3">
      <c r="A40" s="559" t="s">
        <v>92</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3">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3">
      <c r="A42" s="563" t="s">
        <v>88</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3">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3">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3">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3">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3">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3">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3">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3">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3">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3">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3">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3">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3">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3">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3">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3">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3">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3">
      <c r="A60" s="558" t="s">
        <v>133</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3">
      <c r="K61" s="118"/>
      <c r="L61" s="118"/>
      <c r="M61" s="118"/>
      <c r="N61" s="118"/>
      <c r="O61" s="118"/>
      <c r="P61" s="118"/>
      <c r="Q61" s="118"/>
      <c r="R61" s="275"/>
      <c r="S61" s="276"/>
      <c r="T61" s="276"/>
      <c r="U61" s="276"/>
      <c r="V61" s="276"/>
      <c r="W61" s="265"/>
      <c r="X61" s="265"/>
      <c r="Y61" s="265"/>
      <c r="Z61" s="265"/>
      <c r="AA61" s="265"/>
      <c r="AB61" s="265"/>
      <c r="AC61" s="265"/>
      <c r="AD61" s="265"/>
    </row>
    <row r="62" spans="1:251" ht="15.6" x14ac:dyDescent="0.3">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6" x14ac:dyDescent="0.3">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6" x14ac:dyDescent="0.3">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6" x14ac:dyDescent="0.3">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6" x14ac:dyDescent="0.3">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6" x14ac:dyDescent="0.3">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6" x14ac:dyDescent="0.3">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6" x14ac:dyDescent="0.3">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3">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3">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3">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3">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3">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3">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3">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3">
      <c r="K77" s="118"/>
      <c r="L77" s="118"/>
      <c r="M77" s="118"/>
      <c r="N77" s="118"/>
      <c r="O77" s="118"/>
      <c r="P77" s="118"/>
      <c r="Q77" s="118"/>
      <c r="R77" s="118"/>
      <c r="S77" s="118"/>
      <c r="T77" s="118"/>
      <c r="U77" s="118"/>
      <c r="V77" s="118"/>
      <c r="W77" s="118"/>
      <c r="X77" s="118"/>
      <c r="Y77" s="118"/>
      <c r="Z77" s="118"/>
      <c r="AA77" s="118"/>
    </row>
    <row r="78" spans="1:30" x14ac:dyDescent="0.3">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3">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3">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3">
      <c r="K81" s="118"/>
      <c r="L81" s="118"/>
      <c r="M81" s="118"/>
      <c r="N81" s="118"/>
      <c r="O81" s="118"/>
      <c r="P81" s="118"/>
      <c r="Q81" s="118"/>
      <c r="R81" s="118"/>
      <c r="S81" s="118"/>
      <c r="T81" s="118"/>
      <c r="U81" s="118"/>
      <c r="V81" s="118"/>
      <c r="W81" s="118"/>
      <c r="X81" s="118"/>
      <c r="Y81" s="118"/>
      <c r="Z81" s="118"/>
      <c r="AA81" s="118"/>
    </row>
    <row r="82" spans="1:27" x14ac:dyDescent="0.3">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3">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3">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3">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3">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3">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3">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3">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3">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3">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3">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3">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3">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3">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3">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3">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3">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3">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3">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3">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3">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3">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3">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3">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3">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3">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3">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3">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3">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3">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3">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3">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3">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3">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3">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3">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3">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3">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3">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3">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3">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3">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3">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3">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3">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3">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3">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3">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3">
      <c r="A131" s="526" t="s">
        <v>64</v>
      </c>
      <c r="B131" s="526" t="s">
        <v>44</v>
      </c>
      <c r="C131" s="526" t="s">
        <v>65</v>
      </c>
      <c r="D131" s="526" t="s">
        <v>66</v>
      </c>
      <c r="G131" s="526" t="s">
        <v>66</v>
      </c>
      <c r="H131" s="526" t="s">
        <v>65</v>
      </c>
      <c r="I131" s="526" t="s">
        <v>67</v>
      </c>
    </row>
    <row r="132" spans="1:27" s="526" customFormat="1" x14ac:dyDescent="0.3">
      <c r="A132" s="526" t="s">
        <v>33</v>
      </c>
      <c r="B132" s="526">
        <v>4985</v>
      </c>
      <c r="C132" s="527">
        <v>0.51577858251422659</v>
      </c>
      <c r="D132" s="526" t="s">
        <v>68</v>
      </c>
      <c r="G132" s="526" t="s">
        <v>68</v>
      </c>
      <c r="H132" s="527">
        <v>0.51577858251422659</v>
      </c>
      <c r="I132" s="526">
        <v>1</v>
      </c>
      <c r="J132" s="526">
        <v>6</v>
      </c>
    </row>
    <row r="133" spans="1:27" s="526" customFormat="1" x14ac:dyDescent="0.3">
      <c r="A133" s="528" t="s">
        <v>34</v>
      </c>
      <c r="B133" s="528">
        <v>375</v>
      </c>
      <c r="C133" s="527">
        <v>3.8799793067770302E-2</v>
      </c>
      <c r="D133" s="526" t="s">
        <v>34</v>
      </c>
      <c r="G133" s="526" t="s">
        <v>69</v>
      </c>
      <c r="H133" s="527">
        <v>0.18789446456285566</v>
      </c>
      <c r="I133" s="526">
        <v>2</v>
      </c>
      <c r="J133" s="526">
        <v>5</v>
      </c>
    </row>
    <row r="134" spans="1:27" s="526" customFormat="1" x14ac:dyDescent="0.3">
      <c r="A134" s="526" t="s">
        <v>82</v>
      </c>
      <c r="B134" s="528">
        <v>462</v>
      </c>
      <c r="C134" s="527">
        <v>4.7801345059493017E-2</v>
      </c>
      <c r="D134" s="526" t="s">
        <v>87</v>
      </c>
      <c r="G134" s="526" t="s">
        <v>70</v>
      </c>
      <c r="H134" s="527">
        <v>0.1298499741334713</v>
      </c>
      <c r="I134" s="526">
        <v>3</v>
      </c>
      <c r="J134" s="526">
        <v>4</v>
      </c>
    </row>
    <row r="135" spans="1:27" s="526" customFormat="1" x14ac:dyDescent="0.3">
      <c r="A135" s="526" t="s">
        <v>35</v>
      </c>
      <c r="B135" s="526">
        <v>1816</v>
      </c>
      <c r="C135" s="527">
        <v>0.18789446456285566</v>
      </c>
      <c r="D135" s="526" t="s">
        <v>69</v>
      </c>
      <c r="G135" s="526" t="s">
        <v>71</v>
      </c>
      <c r="H135" s="527">
        <v>7.9875840662183131E-2</v>
      </c>
      <c r="I135" s="526">
        <v>4</v>
      </c>
      <c r="J135" s="526">
        <v>3</v>
      </c>
    </row>
    <row r="136" spans="1:27" s="526" customFormat="1" x14ac:dyDescent="0.3">
      <c r="A136" s="526" t="s">
        <v>26</v>
      </c>
      <c r="B136" s="526">
        <v>1255</v>
      </c>
      <c r="C136" s="527">
        <v>0.1298499741334713</v>
      </c>
      <c r="D136" s="526" t="s">
        <v>70</v>
      </c>
      <c r="G136" s="526" t="s">
        <v>87</v>
      </c>
      <c r="H136" s="527">
        <v>4.7801345059493017E-2</v>
      </c>
      <c r="I136" s="526">
        <v>5</v>
      </c>
      <c r="J136" s="526">
        <v>2</v>
      </c>
    </row>
    <row r="137" spans="1:27" s="526" customFormat="1" x14ac:dyDescent="0.3">
      <c r="A137" s="526" t="s">
        <v>36</v>
      </c>
      <c r="B137" s="526">
        <v>772</v>
      </c>
      <c r="C137" s="527">
        <v>7.9875840662183131E-2</v>
      </c>
      <c r="D137" s="526" t="s">
        <v>71</v>
      </c>
      <c r="G137" s="526" t="s">
        <v>34</v>
      </c>
      <c r="H137" s="527">
        <v>3.8799793067770302E-2</v>
      </c>
      <c r="I137" s="526">
        <v>6</v>
      </c>
      <c r="J137" s="526">
        <v>1</v>
      </c>
    </row>
    <row r="138" spans="1:27" s="526" customFormat="1" x14ac:dyDescent="0.3">
      <c r="C138" s="527"/>
      <c r="H138" s="527"/>
    </row>
    <row r="139" spans="1:27" s="526" customFormat="1" x14ac:dyDescent="0.3">
      <c r="B139" s="529">
        <v>9670</v>
      </c>
      <c r="C139" s="527">
        <v>0.99999999999999989</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election activeCell="C11" sqref="C11"/>
    </sheetView>
  </sheetViews>
  <sheetFormatPr defaultRowHeight="13.8" x14ac:dyDescent="0.3"/>
  <cols>
    <col min="1" max="1" width="56.69921875" style="142" customWidth="1"/>
    <col min="2" max="4" width="8.59765625" style="142" customWidth="1"/>
    <col min="5" max="5" width="7.8984375" style="142" customWidth="1"/>
    <col min="6" max="6" width="5.5" style="142" customWidth="1"/>
    <col min="7" max="7" width="6.5" style="142" customWidth="1"/>
    <col min="8" max="9" width="8.5" style="142" customWidth="1"/>
    <col min="10" max="12" width="7.8984375" style="142" customWidth="1"/>
    <col min="13" max="254" width="9" style="142"/>
    <col min="255" max="255" width="47.8984375" style="142" customWidth="1"/>
    <col min="256" max="256" width="11.3984375" style="142" customWidth="1"/>
    <col min="257" max="257" width="9.3984375" style="142" customWidth="1"/>
    <col min="258" max="258" width="9.19921875" style="142" customWidth="1"/>
    <col min="259" max="259" width="10.19921875" style="142" customWidth="1"/>
    <col min="260" max="260" width="9.19921875" style="142" customWidth="1"/>
    <col min="261" max="261" width="10.19921875" style="142" customWidth="1"/>
    <col min="262" max="262" width="0.8984375" style="142" customWidth="1"/>
    <col min="263" max="265" width="8.5" style="142" customWidth="1"/>
    <col min="266" max="266" width="8" style="142" customWidth="1"/>
    <col min="267" max="510" width="9" style="142"/>
    <col min="511" max="511" width="47.8984375" style="142" customWidth="1"/>
    <col min="512" max="512" width="11.3984375" style="142" customWidth="1"/>
    <col min="513" max="513" width="9.3984375" style="142" customWidth="1"/>
    <col min="514" max="514" width="9.19921875" style="142" customWidth="1"/>
    <col min="515" max="515" width="10.19921875" style="142" customWidth="1"/>
    <col min="516" max="516" width="9.19921875" style="142" customWidth="1"/>
    <col min="517" max="517" width="10.19921875" style="142" customWidth="1"/>
    <col min="518" max="518" width="0.8984375" style="142" customWidth="1"/>
    <col min="519" max="521" width="8.5" style="142" customWidth="1"/>
    <col min="522" max="522" width="8" style="142" customWidth="1"/>
    <col min="523" max="766" width="9" style="142"/>
    <col min="767" max="767" width="47.8984375" style="142" customWidth="1"/>
    <col min="768" max="768" width="11.3984375" style="142" customWidth="1"/>
    <col min="769" max="769" width="9.3984375" style="142" customWidth="1"/>
    <col min="770" max="770" width="9.19921875" style="142" customWidth="1"/>
    <col min="771" max="771" width="10.19921875" style="142" customWidth="1"/>
    <col min="772" max="772" width="9.19921875" style="142" customWidth="1"/>
    <col min="773" max="773" width="10.19921875" style="142" customWidth="1"/>
    <col min="774" max="774" width="0.8984375" style="142" customWidth="1"/>
    <col min="775" max="777" width="8.5" style="142" customWidth="1"/>
    <col min="778" max="778" width="8" style="142" customWidth="1"/>
    <col min="779" max="1022" width="9" style="142"/>
    <col min="1023" max="1023" width="47.8984375" style="142" customWidth="1"/>
    <col min="1024" max="1024" width="11.3984375" style="142" customWidth="1"/>
    <col min="1025" max="1025" width="9.3984375" style="142" customWidth="1"/>
    <col min="1026" max="1026" width="9.19921875" style="142" customWidth="1"/>
    <col min="1027" max="1027" width="10.19921875" style="142" customWidth="1"/>
    <col min="1028" max="1028" width="9.19921875" style="142" customWidth="1"/>
    <col min="1029" max="1029" width="10.19921875" style="142" customWidth="1"/>
    <col min="1030" max="1030" width="0.8984375" style="142" customWidth="1"/>
    <col min="1031" max="1033" width="8.5" style="142" customWidth="1"/>
    <col min="1034" max="1034" width="8" style="142" customWidth="1"/>
    <col min="1035" max="1278" width="9" style="142"/>
    <col min="1279" max="1279" width="47.8984375" style="142" customWidth="1"/>
    <col min="1280" max="1280" width="11.3984375" style="142" customWidth="1"/>
    <col min="1281" max="1281" width="9.3984375" style="142" customWidth="1"/>
    <col min="1282" max="1282" width="9.19921875" style="142" customWidth="1"/>
    <col min="1283" max="1283" width="10.19921875" style="142" customWidth="1"/>
    <col min="1284" max="1284" width="9.19921875" style="142" customWidth="1"/>
    <col min="1285" max="1285" width="10.19921875" style="142" customWidth="1"/>
    <col min="1286" max="1286" width="0.8984375" style="142" customWidth="1"/>
    <col min="1287" max="1289" width="8.5" style="142" customWidth="1"/>
    <col min="1290" max="1290" width="8" style="142" customWidth="1"/>
    <col min="1291" max="1534" width="9" style="142"/>
    <col min="1535" max="1535" width="47.8984375" style="142" customWidth="1"/>
    <col min="1536" max="1536" width="11.3984375" style="142" customWidth="1"/>
    <col min="1537" max="1537" width="9.3984375" style="142" customWidth="1"/>
    <col min="1538" max="1538" width="9.19921875" style="142" customWidth="1"/>
    <col min="1539" max="1539" width="10.19921875" style="142" customWidth="1"/>
    <col min="1540" max="1540" width="9.19921875" style="142" customWidth="1"/>
    <col min="1541" max="1541" width="10.19921875" style="142" customWidth="1"/>
    <col min="1542" max="1542" width="0.8984375" style="142" customWidth="1"/>
    <col min="1543" max="1545" width="8.5" style="142" customWidth="1"/>
    <col min="1546" max="1546" width="8" style="142" customWidth="1"/>
    <col min="1547" max="1790" width="9" style="142"/>
    <col min="1791" max="1791" width="47.8984375" style="142" customWidth="1"/>
    <col min="1792" max="1792" width="11.3984375" style="142" customWidth="1"/>
    <col min="1793" max="1793" width="9.3984375" style="142" customWidth="1"/>
    <col min="1794" max="1794" width="9.19921875" style="142" customWidth="1"/>
    <col min="1795" max="1795" width="10.19921875" style="142" customWidth="1"/>
    <col min="1796" max="1796" width="9.19921875" style="142" customWidth="1"/>
    <col min="1797" max="1797" width="10.19921875" style="142" customWidth="1"/>
    <col min="1798" max="1798" width="0.8984375" style="142" customWidth="1"/>
    <col min="1799" max="1801" width="8.5" style="142" customWidth="1"/>
    <col min="1802" max="1802" width="8" style="142" customWidth="1"/>
    <col min="1803" max="2046" width="9" style="142"/>
    <col min="2047" max="2047" width="47.8984375" style="142" customWidth="1"/>
    <col min="2048" max="2048" width="11.3984375" style="142" customWidth="1"/>
    <col min="2049" max="2049" width="9.3984375" style="142" customWidth="1"/>
    <col min="2050" max="2050" width="9.19921875" style="142" customWidth="1"/>
    <col min="2051" max="2051" width="10.19921875" style="142" customWidth="1"/>
    <col min="2052" max="2052" width="9.19921875" style="142" customWidth="1"/>
    <col min="2053" max="2053" width="10.19921875" style="142" customWidth="1"/>
    <col min="2054" max="2054" width="0.8984375" style="142" customWidth="1"/>
    <col min="2055" max="2057" width="8.5" style="142" customWidth="1"/>
    <col min="2058" max="2058" width="8" style="142" customWidth="1"/>
    <col min="2059" max="2302" width="9" style="142"/>
    <col min="2303" max="2303" width="47.8984375" style="142" customWidth="1"/>
    <col min="2304" max="2304" width="11.3984375" style="142" customWidth="1"/>
    <col min="2305" max="2305" width="9.3984375" style="142" customWidth="1"/>
    <col min="2306" max="2306" width="9.19921875" style="142" customWidth="1"/>
    <col min="2307" max="2307" width="10.19921875" style="142" customWidth="1"/>
    <col min="2308" max="2308" width="9.19921875" style="142" customWidth="1"/>
    <col min="2309" max="2309" width="10.19921875" style="142" customWidth="1"/>
    <col min="2310" max="2310" width="0.8984375" style="142" customWidth="1"/>
    <col min="2311" max="2313" width="8.5" style="142" customWidth="1"/>
    <col min="2314" max="2314" width="8" style="142" customWidth="1"/>
    <col min="2315" max="2558" width="9" style="142"/>
    <col min="2559" max="2559" width="47.8984375" style="142" customWidth="1"/>
    <col min="2560" max="2560" width="11.3984375" style="142" customWidth="1"/>
    <col min="2561" max="2561" width="9.3984375" style="142" customWidth="1"/>
    <col min="2562" max="2562" width="9.19921875" style="142" customWidth="1"/>
    <col min="2563" max="2563" width="10.19921875" style="142" customWidth="1"/>
    <col min="2564" max="2564" width="9.19921875" style="142" customWidth="1"/>
    <col min="2565" max="2565" width="10.19921875" style="142" customWidth="1"/>
    <col min="2566" max="2566" width="0.8984375" style="142" customWidth="1"/>
    <col min="2567" max="2569" width="8.5" style="142" customWidth="1"/>
    <col min="2570" max="2570" width="8" style="142" customWidth="1"/>
    <col min="2571" max="2814" width="9" style="142"/>
    <col min="2815" max="2815" width="47.8984375" style="142" customWidth="1"/>
    <col min="2816" max="2816" width="11.3984375" style="142" customWidth="1"/>
    <col min="2817" max="2817" width="9.3984375" style="142" customWidth="1"/>
    <col min="2818" max="2818" width="9.19921875" style="142" customWidth="1"/>
    <col min="2819" max="2819" width="10.19921875" style="142" customWidth="1"/>
    <col min="2820" max="2820" width="9.19921875" style="142" customWidth="1"/>
    <col min="2821" max="2821" width="10.19921875" style="142" customWidth="1"/>
    <col min="2822" max="2822" width="0.8984375" style="142" customWidth="1"/>
    <col min="2823" max="2825" width="8.5" style="142" customWidth="1"/>
    <col min="2826" max="2826" width="8" style="142" customWidth="1"/>
    <col min="2827" max="3070" width="9" style="142"/>
    <col min="3071" max="3071" width="47.8984375" style="142" customWidth="1"/>
    <col min="3072" max="3072" width="11.3984375" style="142" customWidth="1"/>
    <col min="3073" max="3073" width="9.3984375" style="142" customWidth="1"/>
    <col min="3074" max="3074" width="9.19921875" style="142" customWidth="1"/>
    <col min="3075" max="3075" width="10.19921875" style="142" customWidth="1"/>
    <col min="3076" max="3076" width="9.19921875" style="142" customWidth="1"/>
    <col min="3077" max="3077" width="10.19921875" style="142" customWidth="1"/>
    <col min="3078" max="3078" width="0.8984375" style="142" customWidth="1"/>
    <col min="3079" max="3081" width="8.5" style="142" customWidth="1"/>
    <col min="3082" max="3082" width="8" style="142" customWidth="1"/>
    <col min="3083" max="3326" width="9" style="142"/>
    <col min="3327" max="3327" width="47.8984375" style="142" customWidth="1"/>
    <col min="3328" max="3328" width="11.3984375" style="142" customWidth="1"/>
    <col min="3329" max="3329" width="9.3984375" style="142" customWidth="1"/>
    <col min="3330" max="3330" width="9.19921875" style="142" customWidth="1"/>
    <col min="3331" max="3331" width="10.19921875" style="142" customWidth="1"/>
    <col min="3332" max="3332" width="9.19921875" style="142" customWidth="1"/>
    <col min="3333" max="3333" width="10.19921875" style="142" customWidth="1"/>
    <col min="3334" max="3334" width="0.8984375" style="142" customWidth="1"/>
    <col min="3335" max="3337" width="8.5" style="142" customWidth="1"/>
    <col min="3338" max="3338" width="8" style="142" customWidth="1"/>
    <col min="3339" max="3582" width="9" style="142"/>
    <col min="3583" max="3583" width="47.8984375" style="142" customWidth="1"/>
    <col min="3584" max="3584" width="11.3984375" style="142" customWidth="1"/>
    <col min="3585" max="3585" width="9.3984375" style="142" customWidth="1"/>
    <col min="3586" max="3586" width="9.19921875" style="142" customWidth="1"/>
    <col min="3587" max="3587" width="10.19921875" style="142" customWidth="1"/>
    <col min="3588" max="3588" width="9.19921875" style="142" customWidth="1"/>
    <col min="3589" max="3589" width="10.19921875" style="142" customWidth="1"/>
    <col min="3590" max="3590" width="0.8984375" style="142" customWidth="1"/>
    <col min="3591" max="3593" width="8.5" style="142" customWidth="1"/>
    <col min="3594" max="3594" width="8" style="142" customWidth="1"/>
    <col min="3595" max="3838" width="9" style="142"/>
    <col min="3839" max="3839" width="47.8984375" style="142" customWidth="1"/>
    <col min="3840" max="3840" width="11.3984375" style="142" customWidth="1"/>
    <col min="3841" max="3841" width="9.3984375" style="142" customWidth="1"/>
    <col min="3842" max="3842" width="9.19921875" style="142" customWidth="1"/>
    <col min="3843" max="3843" width="10.19921875" style="142" customWidth="1"/>
    <col min="3844" max="3844" width="9.19921875" style="142" customWidth="1"/>
    <col min="3845" max="3845" width="10.19921875" style="142" customWidth="1"/>
    <col min="3846" max="3846" width="0.8984375" style="142" customWidth="1"/>
    <col min="3847" max="3849" width="8.5" style="142" customWidth="1"/>
    <col min="3850" max="3850" width="8" style="142" customWidth="1"/>
    <col min="3851" max="4094" width="9" style="142"/>
    <col min="4095" max="4095" width="47.8984375" style="142" customWidth="1"/>
    <col min="4096" max="4096" width="11.3984375" style="142" customWidth="1"/>
    <col min="4097" max="4097" width="9.3984375" style="142" customWidth="1"/>
    <col min="4098" max="4098" width="9.19921875" style="142" customWidth="1"/>
    <col min="4099" max="4099" width="10.19921875" style="142" customWidth="1"/>
    <col min="4100" max="4100" width="9.19921875" style="142" customWidth="1"/>
    <col min="4101" max="4101" width="10.19921875" style="142" customWidth="1"/>
    <col min="4102" max="4102" width="0.8984375" style="142" customWidth="1"/>
    <col min="4103" max="4105" width="8.5" style="142" customWidth="1"/>
    <col min="4106" max="4106" width="8" style="142" customWidth="1"/>
    <col min="4107" max="4350" width="9" style="142"/>
    <col min="4351" max="4351" width="47.8984375" style="142" customWidth="1"/>
    <col min="4352" max="4352" width="11.3984375" style="142" customWidth="1"/>
    <col min="4353" max="4353" width="9.3984375" style="142" customWidth="1"/>
    <col min="4354" max="4354" width="9.19921875" style="142" customWidth="1"/>
    <col min="4355" max="4355" width="10.19921875" style="142" customWidth="1"/>
    <col min="4356" max="4356" width="9.19921875" style="142" customWidth="1"/>
    <col min="4357" max="4357" width="10.19921875" style="142" customWidth="1"/>
    <col min="4358" max="4358" width="0.8984375" style="142" customWidth="1"/>
    <col min="4359" max="4361" width="8.5" style="142" customWidth="1"/>
    <col min="4362" max="4362" width="8" style="142" customWidth="1"/>
    <col min="4363" max="4606" width="9" style="142"/>
    <col min="4607" max="4607" width="47.8984375" style="142" customWidth="1"/>
    <col min="4608" max="4608" width="11.3984375" style="142" customWidth="1"/>
    <col min="4609" max="4609" width="9.3984375" style="142" customWidth="1"/>
    <col min="4610" max="4610" width="9.19921875" style="142" customWidth="1"/>
    <col min="4611" max="4611" width="10.19921875" style="142" customWidth="1"/>
    <col min="4612" max="4612" width="9.19921875" style="142" customWidth="1"/>
    <col min="4613" max="4613" width="10.19921875" style="142" customWidth="1"/>
    <col min="4614" max="4614" width="0.8984375" style="142" customWidth="1"/>
    <col min="4615" max="4617" width="8.5" style="142" customWidth="1"/>
    <col min="4618" max="4618" width="8" style="142" customWidth="1"/>
    <col min="4619" max="4862" width="9" style="142"/>
    <col min="4863" max="4863" width="47.8984375" style="142" customWidth="1"/>
    <col min="4864" max="4864" width="11.3984375" style="142" customWidth="1"/>
    <col min="4865" max="4865" width="9.3984375" style="142" customWidth="1"/>
    <col min="4866" max="4866" width="9.19921875" style="142" customWidth="1"/>
    <col min="4867" max="4867" width="10.19921875" style="142" customWidth="1"/>
    <col min="4868" max="4868" width="9.19921875" style="142" customWidth="1"/>
    <col min="4869" max="4869" width="10.19921875" style="142" customWidth="1"/>
    <col min="4870" max="4870" width="0.8984375" style="142" customWidth="1"/>
    <col min="4871" max="4873" width="8.5" style="142" customWidth="1"/>
    <col min="4874" max="4874" width="8" style="142" customWidth="1"/>
    <col min="4875" max="5118" width="9" style="142"/>
    <col min="5119" max="5119" width="47.8984375" style="142" customWidth="1"/>
    <col min="5120" max="5120" width="11.3984375" style="142" customWidth="1"/>
    <col min="5121" max="5121" width="9.3984375" style="142" customWidth="1"/>
    <col min="5122" max="5122" width="9.19921875" style="142" customWidth="1"/>
    <col min="5123" max="5123" width="10.19921875" style="142" customWidth="1"/>
    <col min="5124" max="5124" width="9.19921875" style="142" customWidth="1"/>
    <col min="5125" max="5125" width="10.19921875" style="142" customWidth="1"/>
    <col min="5126" max="5126" width="0.8984375" style="142" customWidth="1"/>
    <col min="5127" max="5129" width="8.5" style="142" customWidth="1"/>
    <col min="5130" max="5130" width="8" style="142" customWidth="1"/>
    <col min="5131" max="5374" width="9" style="142"/>
    <col min="5375" max="5375" width="47.8984375" style="142" customWidth="1"/>
    <col min="5376" max="5376" width="11.3984375" style="142" customWidth="1"/>
    <col min="5377" max="5377" width="9.3984375" style="142" customWidth="1"/>
    <col min="5378" max="5378" width="9.19921875" style="142" customWidth="1"/>
    <col min="5379" max="5379" width="10.19921875" style="142" customWidth="1"/>
    <col min="5380" max="5380" width="9.19921875" style="142" customWidth="1"/>
    <col min="5381" max="5381" width="10.19921875" style="142" customWidth="1"/>
    <col min="5382" max="5382" width="0.8984375" style="142" customWidth="1"/>
    <col min="5383" max="5385" width="8.5" style="142" customWidth="1"/>
    <col min="5386" max="5386" width="8" style="142" customWidth="1"/>
    <col min="5387" max="5630" width="9" style="142"/>
    <col min="5631" max="5631" width="47.8984375" style="142" customWidth="1"/>
    <col min="5632" max="5632" width="11.3984375" style="142" customWidth="1"/>
    <col min="5633" max="5633" width="9.3984375" style="142" customWidth="1"/>
    <col min="5634" max="5634" width="9.19921875" style="142" customWidth="1"/>
    <col min="5635" max="5635" width="10.19921875" style="142" customWidth="1"/>
    <col min="5636" max="5636" width="9.19921875" style="142" customWidth="1"/>
    <col min="5637" max="5637" width="10.19921875" style="142" customWidth="1"/>
    <col min="5638" max="5638" width="0.8984375" style="142" customWidth="1"/>
    <col min="5639" max="5641" width="8.5" style="142" customWidth="1"/>
    <col min="5642" max="5642" width="8" style="142" customWidth="1"/>
    <col min="5643" max="5886" width="9" style="142"/>
    <col min="5887" max="5887" width="47.8984375" style="142" customWidth="1"/>
    <col min="5888" max="5888" width="11.3984375" style="142" customWidth="1"/>
    <col min="5889" max="5889" width="9.3984375" style="142" customWidth="1"/>
    <col min="5890" max="5890" width="9.19921875" style="142" customWidth="1"/>
    <col min="5891" max="5891" width="10.19921875" style="142" customWidth="1"/>
    <col min="5892" max="5892" width="9.19921875" style="142" customWidth="1"/>
    <col min="5893" max="5893" width="10.19921875" style="142" customWidth="1"/>
    <col min="5894" max="5894" width="0.8984375" style="142" customWidth="1"/>
    <col min="5895" max="5897" width="8.5" style="142" customWidth="1"/>
    <col min="5898" max="5898" width="8" style="142" customWidth="1"/>
    <col min="5899" max="6142" width="9" style="142"/>
    <col min="6143" max="6143" width="47.8984375" style="142" customWidth="1"/>
    <col min="6144" max="6144" width="11.3984375" style="142" customWidth="1"/>
    <col min="6145" max="6145" width="9.3984375" style="142" customWidth="1"/>
    <col min="6146" max="6146" width="9.19921875" style="142" customWidth="1"/>
    <col min="6147" max="6147" width="10.19921875" style="142" customWidth="1"/>
    <col min="6148" max="6148" width="9.19921875" style="142" customWidth="1"/>
    <col min="6149" max="6149" width="10.19921875" style="142" customWidth="1"/>
    <col min="6150" max="6150" width="0.8984375" style="142" customWidth="1"/>
    <col min="6151" max="6153" width="8.5" style="142" customWidth="1"/>
    <col min="6154" max="6154" width="8" style="142" customWidth="1"/>
    <col min="6155" max="6398" width="9" style="142"/>
    <col min="6399" max="6399" width="47.8984375" style="142" customWidth="1"/>
    <col min="6400" max="6400" width="11.3984375" style="142" customWidth="1"/>
    <col min="6401" max="6401" width="9.3984375" style="142" customWidth="1"/>
    <col min="6402" max="6402" width="9.19921875" style="142" customWidth="1"/>
    <col min="6403" max="6403" width="10.19921875" style="142" customWidth="1"/>
    <col min="6404" max="6404" width="9.19921875" style="142" customWidth="1"/>
    <col min="6405" max="6405" width="10.19921875" style="142" customWidth="1"/>
    <col min="6406" max="6406" width="0.8984375" style="142" customWidth="1"/>
    <col min="6407" max="6409" width="8.5" style="142" customWidth="1"/>
    <col min="6410" max="6410" width="8" style="142" customWidth="1"/>
    <col min="6411" max="6654" width="9" style="142"/>
    <col min="6655" max="6655" width="47.8984375" style="142" customWidth="1"/>
    <col min="6656" max="6656" width="11.3984375" style="142" customWidth="1"/>
    <col min="6657" max="6657" width="9.3984375" style="142" customWidth="1"/>
    <col min="6658" max="6658" width="9.19921875" style="142" customWidth="1"/>
    <col min="6659" max="6659" width="10.19921875" style="142" customWidth="1"/>
    <col min="6660" max="6660" width="9.19921875" style="142" customWidth="1"/>
    <col min="6661" max="6661" width="10.19921875" style="142" customWidth="1"/>
    <col min="6662" max="6662" width="0.8984375" style="142" customWidth="1"/>
    <col min="6663" max="6665" width="8.5" style="142" customWidth="1"/>
    <col min="6666" max="6666" width="8" style="142" customWidth="1"/>
    <col min="6667" max="6910" width="9" style="142"/>
    <col min="6911" max="6911" width="47.8984375" style="142" customWidth="1"/>
    <col min="6912" max="6912" width="11.3984375" style="142" customWidth="1"/>
    <col min="6913" max="6913" width="9.3984375" style="142" customWidth="1"/>
    <col min="6914" max="6914" width="9.19921875" style="142" customWidth="1"/>
    <col min="6915" max="6915" width="10.19921875" style="142" customWidth="1"/>
    <col min="6916" max="6916" width="9.19921875" style="142" customWidth="1"/>
    <col min="6917" max="6917" width="10.19921875" style="142" customWidth="1"/>
    <col min="6918" max="6918" width="0.8984375" style="142" customWidth="1"/>
    <col min="6919" max="6921" width="8.5" style="142" customWidth="1"/>
    <col min="6922" max="6922" width="8" style="142" customWidth="1"/>
    <col min="6923" max="7166" width="9" style="142"/>
    <col min="7167" max="7167" width="47.8984375" style="142" customWidth="1"/>
    <col min="7168" max="7168" width="11.3984375" style="142" customWidth="1"/>
    <col min="7169" max="7169" width="9.3984375" style="142" customWidth="1"/>
    <col min="7170" max="7170" width="9.19921875" style="142" customWidth="1"/>
    <col min="7171" max="7171" width="10.19921875" style="142" customWidth="1"/>
    <col min="7172" max="7172" width="9.19921875" style="142" customWidth="1"/>
    <col min="7173" max="7173" width="10.19921875" style="142" customWidth="1"/>
    <col min="7174" max="7174" width="0.8984375" style="142" customWidth="1"/>
    <col min="7175" max="7177" width="8.5" style="142" customWidth="1"/>
    <col min="7178" max="7178" width="8" style="142" customWidth="1"/>
    <col min="7179" max="7422" width="9" style="142"/>
    <col min="7423" max="7423" width="47.8984375" style="142" customWidth="1"/>
    <col min="7424" max="7424" width="11.3984375" style="142" customWidth="1"/>
    <col min="7425" max="7425" width="9.3984375" style="142" customWidth="1"/>
    <col min="7426" max="7426" width="9.19921875" style="142" customWidth="1"/>
    <col min="7427" max="7427" width="10.19921875" style="142" customWidth="1"/>
    <col min="7428" max="7428" width="9.19921875" style="142" customWidth="1"/>
    <col min="7429" max="7429" width="10.19921875" style="142" customWidth="1"/>
    <col min="7430" max="7430" width="0.8984375" style="142" customWidth="1"/>
    <col min="7431" max="7433" width="8.5" style="142" customWidth="1"/>
    <col min="7434" max="7434" width="8" style="142" customWidth="1"/>
    <col min="7435" max="7678" width="9" style="142"/>
    <col min="7679" max="7679" width="47.8984375" style="142" customWidth="1"/>
    <col min="7680" max="7680" width="11.3984375" style="142" customWidth="1"/>
    <col min="7681" max="7681" width="9.3984375" style="142" customWidth="1"/>
    <col min="7682" max="7682" width="9.19921875" style="142" customWidth="1"/>
    <col min="7683" max="7683" width="10.19921875" style="142" customWidth="1"/>
    <col min="7684" max="7684" width="9.19921875" style="142" customWidth="1"/>
    <col min="7685" max="7685" width="10.19921875" style="142" customWidth="1"/>
    <col min="7686" max="7686" width="0.8984375" style="142" customWidth="1"/>
    <col min="7687" max="7689" width="8.5" style="142" customWidth="1"/>
    <col min="7690" max="7690" width="8" style="142" customWidth="1"/>
    <col min="7691" max="7934" width="9" style="142"/>
    <col min="7935" max="7935" width="47.8984375" style="142" customWidth="1"/>
    <col min="7936" max="7936" width="11.3984375" style="142" customWidth="1"/>
    <col min="7937" max="7937" width="9.3984375" style="142" customWidth="1"/>
    <col min="7938" max="7938" width="9.19921875" style="142" customWidth="1"/>
    <col min="7939" max="7939" width="10.19921875" style="142" customWidth="1"/>
    <col min="7940" max="7940" width="9.19921875" style="142" customWidth="1"/>
    <col min="7941" max="7941" width="10.19921875" style="142" customWidth="1"/>
    <col min="7942" max="7942" width="0.8984375" style="142" customWidth="1"/>
    <col min="7943" max="7945" width="8.5" style="142" customWidth="1"/>
    <col min="7946" max="7946" width="8" style="142" customWidth="1"/>
    <col min="7947" max="8190" width="9" style="142"/>
    <col min="8191" max="8191" width="47.8984375" style="142" customWidth="1"/>
    <col min="8192" max="8192" width="11.3984375" style="142" customWidth="1"/>
    <col min="8193" max="8193" width="9.3984375" style="142" customWidth="1"/>
    <col min="8194" max="8194" width="9.19921875" style="142" customWidth="1"/>
    <col min="8195" max="8195" width="10.19921875" style="142" customWidth="1"/>
    <col min="8196" max="8196" width="9.19921875" style="142" customWidth="1"/>
    <col min="8197" max="8197" width="10.19921875" style="142" customWidth="1"/>
    <col min="8198" max="8198" width="0.8984375" style="142" customWidth="1"/>
    <col min="8199" max="8201" width="8.5" style="142" customWidth="1"/>
    <col min="8202" max="8202" width="8" style="142" customWidth="1"/>
    <col min="8203" max="8446" width="9" style="142"/>
    <col min="8447" max="8447" width="47.8984375" style="142" customWidth="1"/>
    <col min="8448" max="8448" width="11.3984375" style="142" customWidth="1"/>
    <col min="8449" max="8449" width="9.3984375" style="142" customWidth="1"/>
    <col min="8450" max="8450" width="9.19921875" style="142" customWidth="1"/>
    <col min="8451" max="8451" width="10.19921875" style="142" customWidth="1"/>
    <col min="8452" max="8452" width="9.19921875" style="142" customWidth="1"/>
    <col min="8453" max="8453" width="10.19921875" style="142" customWidth="1"/>
    <col min="8454" max="8454" width="0.8984375" style="142" customWidth="1"/>
    <col min="8455" max="8457" width="8.5" style="142" customWidth="1"/>
    <col min="8458" max="8458" width="8" style="142" customWidth="1"/>
    <col min="8459" max="8702" width="9" style="142"/>
    <col min="8703" max="8703" width="47.8984375" style="142" customWidth="1"/>
    <col min="8704" max="8704" width="11.3984375" style="142" customWidth="1"/>
    <col min="8705" max="8705" width="9.3984375" style="142" customWidth="1"/>
    <col min="8706" max="8706" width="9.19921875" style="142" customWidth="1"/>
    <col min="8707" max="8707" width="10.19921875" style="142" customWidth="1"/>
    <col min="8708" max="8708" width="9.19921875" style="142" customWidth="1"/>
    <col min="8709" max="8709" width="10.19921875" style="142" customWidth="1"/>
    <col min="8710" max="8710" width="0.8984375" style="142" customWidth="1"/>
    <col min="8711" max="8713" width="8.5" style="142" customWidth="1"/>
    <col min="8714" max="8714" width="8" style="142" customWidth="1"/>
    <col min="8715" max="8958" width="9" style="142"/>
    <col min="8959" max="8959" width="47.8984375" style="142" customWidth="1"/>
    <col min="8960" max="8960" width="11.3984375" style="142" customWidth="1"/>
    <col min="8961" max="8961" width="9.3984375" style="142" customWidth="1"/>
    <col min="8962" max="8962" width="9.19921875" style="142" customWidth="1"/>
    <col min="8963" max="8963" width="10.19921875" style="142" customWidth="1"/>
    <col min="8964" max="8964" width="9.19921875" style="142" customWidth="1"/>
    <col min="8965" max="8965" width="10.19921875" style="142" customWidth="1"/>
    <col min="8966" max="8966" width="0.8984375" style="142" customWidth="1"/>
    <col min="8967" max="8969" width="8.5" style="142" customWidth="1"/>
    <col min="8970" max="8970" width="8" style="142" customWidth="1"/>
    <col min="8971" max="9214" width="9" style="142"/>
    <col min="9215" max="9215" width="47.8984375" style="142" customWidth="1"/>
    <col min="9216" max="9216" width="11.3984375" style="142" customWidth="1"/>
    <col min="9217" max="9217" width="9.3984375" style="142" customWidth="1"/>
    <col min="9218" max="9218" width="9.19921875" style="142" customWidth="1"/>
    <col min="9219" max="9219" width="10.19921875" style="142" customWidth="1"/>
    <col min="9220" max="9220" width="9.19921875" style="142" customWidth="1"/>
    <col min="9221" max="9221" width="10.19921875" style="142" customWidth="1"/>
    <col min="9222" max="9222" width="0.8984375" style="142" customWidth="1"/>
    <col min="9223" max="9225" width="8.5" style="142" customWidth="1"/>
    <col min="9226" max="9226" width="8" style="142" customWidth="1"/>
    <col min="9227" max="9470" width="9" style="142"/>
    <col min="9471" max="9471" width="47.8984375" style="142" customWidth="1"/>
    <col min="9472" max="9472" width="11.3984375" style="142" customWidth="1"/>
    <col min="9473" max="9473" width="9.3984375" style="142" customWidth="1"/>
    <col min="9474" max="9474" width="9.19921875" style="142" customWidth="1"/>
    <col min="9475" max="9475" width="10.19921875" style="142" customWidth="1"/>
    <col min="9476" max="9476" width="9.19921875" style="142" customWidth="1"/>
    <col min="9477" max="9477" width="10.19921875" style="142" customWidth="1"/>
    <col min="9478" max="9478" width="0.8984375" style="142" customWidth="1"/>
    <col min="9479" max="9481" width="8.5" style="142" customWidth="1"/>
    <col min="9482" max="9482" width="8" style="142" customWidth="1"/>
    <col min="9483" max="9726" width="9" style="142"/>
    <col min="9727" max="9727" width="47.8984375" style="142" customWidth="1"/>
    <col min="9728" max="9728" width="11.3984375" style="142" customWidth="1"/>
    <col min="9729" max="9729" width="9.3984375" style="142" customWidth="1"/>
    <col min="9730" max="9730" width="9.19921875" style="142" customWidth="1"/>
    <col min="9731" max="9731" width="10.19921875" style="142" customWidth="1"/>
    <col min="9732" max="9732" width="9.19921875" style="142" customWidth="1"/>
    <col min="9733" max="9733" width="10.19921875" style="142" customWidth="1"/>
    <col min="9734" max="9734" width="0.8984375" style="142" customWidth="1"/>
    <col min="9735" max="9737" width="8.5" style="142" customWidth="1"/>
    <col min="9738" max="9738" width="8" style="142" customWidth="1"/>
    <col min="9739" max="9982" width="9" style="142"/>
    <col min="9983" max="9983" width="47.8984375" style="142" customWidth="1"/>
    <col min="9984" max="9984" width="11.3984375" style="142" customWidth="1"/>
    <col min="9985" max="9985" width="9.3984375" style="142" customWidth="1"/>
    <col min="9986" max="9986" width="9.19921875" style="142" customWidth="1"/>
    <col min="9987" max="9987" width="10.19921875" style="142" customWidth="1"/>
    <col min="9988" max="9988" width="9.19921875" style="142" customWidth="1"/>
    <col min="9989" max="9989" width="10.19921875" style="142" customWidth="1"/>
    <col min="9990" max="9990" width="0.8984375" style="142" customWidth="1"/>
    <col min="9991" max="9993" width="8.5" style="142" customWidth="1"/>
    <col min="9994" max="9994" width="8" style="142" customWidth="1"/>
    <col min="9995" max="10238" width="9" style="142"/>
    <col min="10239" max="10239" width="47.8984375" style="142" customWidth="1"/>
    <col min="10240" max="10240" width="11.3984375" style="142" customWidth="1"/>
    <col min="10241" max="10241" width="9.3984375" style="142" customWidth="1"/>
    <col min="10242" max="10242" width="9.19921875" style="142" customWidth="1"/>
    <col min="10243" max="10243" width="10.19921875" style="142" customWidth="1"/>
    <col min="10244" max="10244" width="9.19921875" style="142" customWidth="1"/>
    <col min="10245" max="10245" width="10.19921875" style="142" customWidth="1"/>
    <col min="10246" max="10246" width="0.8984375" style="142" customWidth="1"/>
    <col min="10247" max="10249" width="8.5" style="142" customWidth="1"/>
    <col min="10250" max="10250" width="8" style="142" customWidth="1"/>
    <col min="10251" max="10494" width="9" style="142"/>
    <col min="10495" max="10495" width="47.8984375" style="142" customWidth="1"/>
    <col min="10496" max="10496" width="11.3984375" style="142" customWidth="1"/>
    <col min="10497" max="10497" width="9.3984375" style="142" customWidth="1"/>
    <col min="10498" max="10498" width="9.19921875" style="142" customWidth="1"/>
    <col min="10499" max="10499" width="10.19921875" style="142" customWidth="1"/>
    <col min="10500" max="10500" width="9.19921875" style="142" customWidth="1"/>
    <col min="10501" max="10501" width="10.19921875" style="142" customWidth="1"/>
    <col min="10502" max="10502" width="0.8984375" style="142" customWidth="1"/>
    <col min="10503" max="10505" width="8.5" style="142" customWidth="1"/>
    <col min="10506" max="10506" width="8" style="142" customWidth="1"/>
    <col min="10507" max="10750" width="9" style="142"/>
    <col min="10751" max="10751" width="47.8984375" style="142" customWidth="1"/>
    <col min="10752" max="10752" width="11.3984375" style="142" customWidth="1"/>
    <col min="10753" max="10753" width="9.3984375" style="142" customWidth="1"/>
    <col min="10754" max="10754" width="9.19921875" style="142" customWidth="1"/>
    <col min="10755" max="10755" width="10.19921875" style="142" customWidth="1"/>
    <col min="10756" max="10756" width="9.19921875" style="142" customWidth="1"/>
    <col min="10757" max="10757" width="10.19921875" style="142" customWidth="1"/>
    <col min="10758" max="10758" width="0.8984375" style="142" customWidth="1"/>
    <col min="10759" max="10761" width="8.5" style="142" customWidth="1"/>
    <col min="10762" max="10762" width="8" style="142" customWidth="1"/>
    <col min="10763" max="11006" width="9" style="142"/>
    <col min="11007" max="11007" width="47.8984375" style="142" customWidth="1"/>
    <col min="11008" max="11008" width="11.3984375" style="142" customWidth="1"/>
    <col min="11009" max="11009" width="9.3984375" style="142" customWidth="1"/>
    <col min="11010" max="11010" width="9.19921875" style="142" customWidth="1"/>
    <col min="11011" max="11011" width="10.19921875" style="142" customWidth="1"/>
    <col min="11012" max="11012" width="9.19921875" style="142" customWidth="1"/>
    <col min="11013" max="11013" width="10.19921875" style="142" customWidth="1"/>
    <col min="11014" max="11014" width="0.8984375" style="142" customWidth="1"/>
    <col min="11015" max="11017" width="8.5" style="142" customWidth="1"/>
    <col min="11018" max="11018" width="8" style="142" customWidth="1"/>
    <col min="11019" max="11262" width="9" style="142"/>
    <col min="11263" max="11263" width="47.8984375" style="142" customWidth="1"/>
    <col min="11264" max="11264" width="11.3984375" style="142" customWidth="1"/>
    <col min="11265" max="11265" width="9.3984375" style="142" customWidth="1"/>
    <col min="11266" max="11266" width="9.19921875" style="142" customWidth="1"/>
    <col min="11267" max="11267" width="10.19921875" style="142" customWidth="1"/>
    <col min="11268" max="11268" width="9.19921875" style="142" customWidth="1"/>
    <col min="11269" max="11269" width="10.19921875" style="142" customWidth="1"/>
    <col min="11270" max="11270" width="0.8984375" style="142" customWidth="1"/>
    <col min="11271" max="11273" width="8.5" style="142" customWidth="1"/>
    <col min="11274" max="11274" width="8" style="142" customWidth="1"/>
    <col min="11275" max="11518" width="9" style="142"/>
    <col min="11519" max="11519" width="47.8984375" style="142" customWidth="1"/>
    <col min="11520" max="11520" width="11.3984375" style="142" customWidth="1"/>
    <col min="11521" max="11521" width="9.3984375" style="142" customWidth="1"/>
    <col min="11522" max="11522" width="9.19921875" style="142" customWidth="1"/>
    <col min="11523" max="11523" width="10.19921875" style="142" customWidth="1"/>
    <col min="11524" max="11524" width="9.19921875" style="142" customWidth="1"/>
    <col min="11525" max="11525" width="10.19921875" style="142" customWidth="1"/>
    <col min="11526" max="11526" width="0.8984375" style="142" customWidth="1"/>
    <col min="11527" max="11529" width="8.5" style="142" customWidth="1"/>
    <col min="11530" max="11530" width="8" style="142" customWidth="1"/>
    <col min="11531" max="11774" width="9" style="142"/>
    <col min="11775" max="11775" width="47.8984375" style="142" customWidth="1"/>
    <col min="11776" max="11776" width="11.3984375" style="142" customWidth="1"/>
    <col min="11777" max="11777" width="9.3984375" style="142" customWidth="1"/>
    <col min="11778" max="11778" width="9.19921875" style="142" customWidth="1"/>
    <col min="11779" max="11779" width="10.19921875" style="142" customWidth="1"/>
    <col min="11780" max="11780" width="9.19921875" style="142" customWidth="1"/>
    <col min="11781" max="11781" width="10.19921875" style="142" customWidth="1"/>
    <col min="11782" max="11782" width="0.8984375" style="142" customWidth="1"/>
    <col min="11783" max="11785" width="8.5" style="142" customWidth="1"/>
    <col min="11786" max="11786" width="8" style="142" customWidth="1"/>
    <col min="11787" max="12030" width="9" style="142"/>
    <col min="12031" max="12031" width="47.8984375" style="142" customWidth="1"/>
    <col min="12032" max="12032" width="11.3984375" style="142" customWidth="1"/>
    <col min="12033" max="12033" width="9.3984375" style="142" customWidth="1"/>
    <col min="12034" max="12034" width="9.19921875" style="142" customWidth="1"/>
    <col min="12035" max="12035" width="10.19921875" style="142" customWidth="1"/>
    <col min="12036" max="12036" width="9.19921875" style="142" customWidth="1"/>
    <col min="12037" max="12037" width="10.19921875" style="142" customWidth="1"/>
    <col min="12038" max="12038" width="0.8984375" style="142" customWidth="1"/>
    <col min="12039" max="12041" width="8.5" style="142" customWidth="1"/>
    <col min="12042" max="12042" width="8" style="142" customWidth="1"/>
    <col min="12043" max="12286" width="9" style="142"/>
    <col min="12287" max="12287" width="47.8984375" style="142" customWidth="1"/>
    <col min="12288" max="12288" width="11.3984375" style="142" customWidth="1"/>
    <col min="12289" max="12289" width="9.3984375" style="142" customWidth="1"/>
    <col min="12290" max="12290" width="9.19921875" style="142" customWidth="1"/>
    <col min="12291" max="12291" width="10.19921875" style="142" customWidth="1"/>
    <col min="12292" max="12292" width="9.19921875" style="142" customWidth="1"/>
    <col min="12293" max="12293" width="10.19921875" style="142" customWidth="1"/>
    <col min="12294" max="12294" width="0.8984375" style="142" customWidth="1"/>
    <col min="12295" max="12297" width="8.5" style="142" customWidth="1"/>
    <col min="12298" max="12298" width="8" style="142" customWidth="1"/>
    <col min="12299" max="12542" width="9" style="142"/>
    <col min="12543" max="12543" width="47.8984375" style="142" customWidth="1"/>
    <col min="12544" max="12544" width="11.3984375" style="142" customWidth="1"/>
    <col min="12545" max="12545" width="9.3984375" style="142" customWidth="1"/>
    <col min="12546" max="12546" width="9.19921875" style="142" customWidth="1"/>
    <col min="12547" max="12547" width="10.19921875" style="142" customWidth="1"/>
    <col min="12548" max="12548" width="9.19921875" style="142" customWidth="1"/>
    <col min="12549" max="12549" width="10.19921875" style="142" customWidth="1"/>
    <col min="12550" max="12550" width="0.8984375" style="142" customWidth="1"/>
    <col min="12551" max="12553" width="8.5" style="142" customWidth="1"/>
    <col min="12554" max="12554" width="8" style="142" customWidth="1"/>
    <col min="12555" max="12798" width="9" style="142"/>
    <col min="12799" max="12799" width="47.8984375" style="142" customWidth="1"/>
    <col min="12800" max="12800" width="11.3984375" style="142" customWidth="1"/>
    <col min="12801" max="12801" width="9.3984375" style="142" customWidth="1"/>
    <col min="12802" max="12802" width="9.19921875" style="142" customWidth="1"/>
    <col min="12803" max="12803" width="10.19921875" style="142" customWidth="1"/>
    <col min="12804" max="12804" width="9.19921875" style="142" customWidth="1"/>
    <col min="12805" max="12805" width="10.19921875" style="142" customWidth="1"/>
    <col min="12806" max="12806" width="0.8984375" style="142" customWidth="1"/>
    <col min="12807" max="12809" width="8.5" style="142" customWidth="1"/>
    <col min="12810" max="12810" width="8" style="142" customWidth="1"/>
    <col min="12811" max="13054" width="9" style="142"/>
    <col min="13055" max="13055" width="47.8984375" style="142" customWidth="1"/>
    <col min="13056" max="13056" width="11.3984375" style="142" customWidth="1"/>
    <col min="13057" max="13057" width="9.3984375" style="142" customWidth="1"/>
    <col min="13058" max="13058" width="9.19921875" style="142" customWidth="1"/>
    <col min="13059" max="13059" width="10.19921875" style="142" customWidth="1"/>
    <col min="13060" max="13060" width="9.19921875" style="142" customWidth="1"/>
    <col min="13061" max="13061" width="10.19921875" style="142" customWidth="1"/>
    <col min="13062" max="13062" width="0.8984375" style="142" customWidth="1"/>
    <col min="13063" max="13065" width="8.5" style="142" customWidth="1"/>
    <col min="13066" max="13066" width="8" style="142" customWidth="1"/>
    <col min="13067" max="13310" width="9" style="142"/>
    <col min="13311" max="13311" width="47.8984375" style="142" customWidth="1"/>
    <col min="13312" max="13312" width="11.3984375" style="142" customWidth="1"/>
    <col min="13313" max="13313" width="9.3984375" style="142" customWidth="1"/>
    <col min="13314" max="13314" width="9.19921875" style="142" customWidth="1"/>
    <col min="13315" max="13315" width="10.19921875" style="142" customWidth="1"/>
    <col min="13316" max="13316" width="9.19921875" style="142" customWidth="1"/>
    <col min="13317" max="13317" width="10.19921875" style="142" customWidth="1"/>
    <col min="13318" max="13318" width="0.8984375" style="142" customWidth="1"/>
    <col min="13319" max="13321" width="8.5" style="142" customWidth="1"/>
    <col min="13322" max="13322" width="8" style="142" customWidth="1"/>
    <col min="13323" max="13566" width="9" style="142"/>
    <col min="13567" max="13567" width="47.8984375" style="142" customWidth="1"/>
    <col min="13568" max="13568" width="11.3984375" style="142" customWidth="1"/>
    <col min="13569" max="13569" width="9.3984375" style="142" customWidth="1"/>
    <col min="13570" max="13570" width="9.19921875" style="142" customWidth="1"/>
    <col min="13571" max="13571" width="10.19921875" style="142" customWidth="1"/>
    <col min="13572" max="13572" width="9.19921875" style="142" customWidth="1"/>
    <col min="13573" max="13573" width="10.19921875" style="142" customWidth="1"/>
    <col min="13574" max="13574" width="0.8984375" style="142" customWidth="1"/>
    <col min="13575" max="13577" width="8.5" style="142" customWidth="1"/>
    <col min="13578" max="13578" width="8" style="142" customWidth="1"/>
    <col min="13579" max="13822" width="9" style="142"/>
    <col min="13823" max="13823" width="47.8984375" style="142" customWidth="1"/>
    <col min="13824" max="13824" width="11.3984375" style="142" customWidth="1"/>
    <col min="13825" max="13825" width="9.3984375" style="142" customWidth="1"/>
    <col min="13826" max="13826" width="9.19921875" style="142" customWidth="1"/>
    <col min="13827" max="13827" width="10.19921875" style="142" customWidth="1"/>
    <col min="13828" max="13828" width="9.19921875" style="142" customWidth="1"/>
    <col min="13829" max="13829" width="10.19921875" style="142" customWidth="1"/>
    <col min="13830" max="13830" width="0.8984375" style="142" customWidth="1"/>
    <col min="13831" max="13833" width="8.5" style="142" customWidth="1"/>
    <col min="13834" max="13834" width="8" style="142" customWidth="1"/>
    <col min="13835" max="14078" width="9" style="142"/>
    <col min="14079" max="14079" width="47.8984375" style="142" customWidth="1"/>
    <col min="14080" max="14080" width="11.3984375" style="142" customWidth="1"/>
    <col min="14081" max="14081" width="9.3984375" style="142" customWidth="1"/>
    <col min="14082" max="14082" width="9.19921875" style="142" customWidth="1"/>
    <col min="14083" max="14083" width="10.19921875" style="142" customWidth="1"/>
    <col min="14084" max="14084" width="9.19921875" style="142" customWidth="1"/>
    <col min="14085" max="14085" width="10.19921875" style="142" customWidth="1"/>
    <col min="14086" max="14086" width="0.8984375" style="142" customWidth="1"/>
    <col min="14087" max="14089" width="8.5" style="142" customWidth="1"/>
    <col min="14090" max="14090" width="8" style="142" customWidth="1"/>
    <col min="14091" max="14334" width="9" style="142"/>
    <col min="14335" max="14335" width="47.8984375" style="142" customWidth="1"/>
    <col min="14336" max="14336" width="11.3984375" style="142" customWidth="1"/>
    <col min="14337" max="14337" width="9.3984375" style="142" customWidth="1"/>
    <col min="14338" max="14338" width="9.19921875" style="142" customWidth="1"/>
    <col min="14339" max="14339" width="10.19921875" style="142" customWidth="1"/>
    <col min="14340" max="14340" width="9.19921875" style="142" customWidth="1"/>
    <col min="14341" max="14341" width="10.19921875" style="142" customWidth="1"/>
    <col min="14342" max="14342" width="0.8984375" style="142" customWidth="1"/>
    <col min="14343" max="14345" width="8.5" style="142" customWidth="1"/>
    <col min="14346" max="14346" width="8" style="142" customWidth="1"/>
    <col min="14347" max="14590" width="9" style="142"/>
    <col min="14591" max="14591" width="47.8984375" style="142" customWidth="1"/>
    <col min="14592" max="14592" width="11.3984375" style="142" customWidth="1"/>
    <col min="14593" max="14593" width="9.3984375" style="142" customWidth="1"/>
    <col min="14594" max="14594" width="9.19921875" style="142" customWidth="1"/>
    <col min="14595" max="14595" width="10.19921875" style="142" customWidth="1"/>
    <col min="14596" max="14596" width="9.19921875" style="142" customWidth="1"/>
    <col min="14597" max="14597" width="10.19921875" style="142" customWidth="1"/>
    <col min="14598" max="14598" width="0.8984375" style="142" customWidth="1"/>
    <col min="14599" max="14601" width="8.5" style="142" customWidth="1"/>
    <col min="14602" max="14602" width="8" style="142" customWidth="1"/>
    <col min="14603" max="14846" width="9" style="142"/>
    <col min="14847" max="14847" width="47.8984375" style="142" customWidth="1"/>
    <col min="14848" max="14848" width="11.3984375" style="142" customWidth="1"/>
    <col min="14849" max="14849" width="9.3984375" style="142" customWidth="1"/>
    <col min="14850" max="14850" width="9.19921875" style="142" customWidth="1"/>
    <col min="14851" max="14851" width="10.19921875" style="142" customWidth="1"/>
    <col min="14852" max="14852" width="9.19921875" style="142" customWidth="1"/>
    <col min="14853" max="14853" width="10.19921875" style="142" customWidth="1"/>
    <col min="14854" max="14854" width="0.8984375" style="142" customWidth="1"/>
    <col min="14855" max="14857" width="8.5" style="142" customWidth="1"/>
    <col min="14858" max="14858" width="8" style="142" customWidth="1"/>
    <col min="14859" max="15102" width="9" style="142"/>
    <col min="15103" max="15103" width="47.8984375" style="142" customWidth="1"/>
    <col min="15104" max="15104" width="11.3984375" style="142" customWidth="1"/>
    <col min="15105" max="15105" width="9.3984375" style="142" customWidth="1"/>
    <col min="15106" max="15106" width="9.19921875" style="142" customWidth="1"/>
    <col min="15107" max="15107" width="10.19921875" style="142" customWidth="1"/>
    <col min="15108" max="15108" width="9.19921875" style="142" customWidth="1"/>
    <col min="15109" max="15109" width="10.19921875" style="142" customWidth="1"/>
    <col min="15110" max="15110" width="0.8984375" style="142" customWidth="1"/>
    <col min="15111" max="15113" width="8.5" style="142" customWidth="1"/>
    <col min="15114" max="15114" width="8" style="142" customWidth="1"/>
    <col min="15115" max="15358" width="9" style="142"/>
    <col min="15359" max="15359" width="47.8984375" style="142" customWidth="1"/>
    <col min="15360" max="15360" width="11.3984375" style="142" customWidth="1"/>
    <col min="15361" max="15361" width="9.3984375" style="142" customWidth="1"/>
    <col min="15362" max="15362" width="9.19921875" style="142" customWidth="1"/>
    <col min="15363" max="15363" width="10.19921875" style="142" customWidth="1"/>
    <col min="15364" max="15364" width="9.19921875" style="142" customWidth="1"/>
    <col min="15365" max="15365" width="10.19921875" style="142" customWidth="1"/>
    <col min="15366" max="15366" width="0.8984375" style="142" customWidth="1"/>
    <col min="15367" max="15369" width="8.5" style="142" customWidth="1"/>
    <col min="15370" max="15370" width="8" style="142" customWidth="1"/>
    <col min="15371" max="15614" width="9" style="142"/>
    <col min="15615" max="15615" width="47.8984375" style="142" customWidth="1"/>
    <col min="15616" max="15616" width="11.3984375" style="142" customWidth="1"/>
    <col min="15617" max="15617" width="9.3984375" style="142" customWidth="1"/>
    <col min="15618" max="15618" width="9.19921875" style="142" customWidth="1"/>
    <col min="15619" max="15619" width="10.19921875" style="142" customWidth="1"/>
    <col min="15620" max="15620" width="9.19921875" style="142" customWidth="1"/>
    <col min="15621" max="15621" width="10.19921875" style="142" customWidth="1"/>
    <col min="15622" max="15622" width="0.8984375" style="142" customWidth="1"/>
    <col min="15623" max="15625" width="8.5" style="142" customWidth="1"/>
    <col min="15626" max="15626" width="8" style="142" customWidth="1"/>
    <col min="15627" max="15870" width="9" style="142"/>
    <col min="15871" max="15871" width="47.8984375" style="142" customWidth="1"/>
    <col min="15872" max="15872" width="11.3984375" style="142" customWidth="1"/>
    <col min="15873" max="15873" width="9.3984375" style="142" customWidth="1"/>
    <col min="15874" max="15874" width="9.19921875" style="142" customWidth="1"/>
    <col min="15875" max="15875" width="10.19921875" style="142" customWidth="1"/>
    <col min="15876" max="15876" width="9.19921875" style="142" customWidth="1"/>
    <col min="15877" max="15877" width="10.19921875" style="142" customWidth="1"/>
    <col min="15878" max="15878" width="0.8984375" style="142" customWidth="1"/>
    <col min="15879" max="15881" width="8.5" style="142" customWidth="1"/>
    <col min="15882" max="15882" width="8" style="142" customWidth="1"/>
    <col min="15883" max="16126" width="9" style="142"/>
    <col min="16127" max="16127" width="47.8984375" style="142" customWidth="1"/>
    <col min="16128" max="16128" width="11.3984375" style="142" customWidth="1"/>
    <col min="16129" max="16129" width="9.3984375" style="142" customWidth="1"/>
    <col min="16130" max="16130" width="9.19921875" style="142" customWidth="1"/>
    <col min="16131" max="16131" width="10.19921875" style="142" customWidth="1"/>
    <col min="16132" max="16132" width="9.19921875" style="142" customWidth="1"/>
    <col min="16133" max="16133" width="10.19921875" style="142" customWidth="1"/>
    <col min="16134" max="16134" width="0.8984375" style="142" customWidth="1"/>
    <col min="16135" max="16137" width="8.5" style="142" customWidth="1"/>
    <col min="16138" max="16138" width="8" style="142" customWidth="1"/>
    <col min="16139" max="16384" width="9" style="142"/>
  </cols>
  <sheetData>
    <row r="1" spans="1:251" s="9" customFormat="1" ht="15" customHeight="1" x14ac:dyDescent="0.25">
      <c r="A1" s="369"/>
      <c r="B1" s="369"/>
      <c r="C1" s="369"/>
      <c r="D1" s="370" t="s">
        <v>119</v>
      </c>
      <c r="E1" s="14"/>
      <c r="F1" s="14"/>
      <c r="G1" s="14"/>
      <c r="H1" s="14"/>
      <c r="I1" s="14"/>
      <c r="J1" s="14"/>
      <c r="K1" s="14"/>
      <c r="L1" s="14"/>
      <c r="M1" s="14"/>
      <c r="N1" s="14"/>
      <c r="O1" s="14"/>
      <c r="P1" s="14"/>
      <c r="Q1" s="14"/>
      <c r="R1" s="14"/>
      <c r="S1" s="14"/>
      <c r="T1" s="14"/>
      <c r="U1" s="14"/>
      <c r="V1" s="14"/>
    </row>
    <row r="2" spans="1:251" s="9" customFormat="1" ht="30" customHeight="1" x14ac:dyDescent="0.25">
      <c r="A2" s="553" t="s">
        <v>100</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146</v>
      </c>
      <c r="D5" s="127" t="s">
        <v>231</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284" customFormat="1" ht="15" customHeight="1" x14ac:dyDescent="0.25">
      <c r="A7" s="229"/>
      <c r="B7" s="564" t="s">
        <v>120</v>
      </c>
      <c r="C7" s="565" t="s">
        <v>127</v>
      </c>
      <c r="D7" s="565"/>
      <c r="E7" s="509"/>
      <c r="F7" s="509"/>
      <c r="G7" s="509"/>
      <c r="N7" s="285"/>
      <c r="O7" s="286"/>
      <c r="P7" s="286"/>
      <c r="Q7" s="286"/>
      <c r="R7" s="286"/>
      <c r="S7" s="286"/>
      <c r="T7" s="286"/>
      <c r="U7" s="286"/>
      <c r="V7" s="286"/>
    </row>
    <row r="8" spans="1:251" s="287" customFormat="1" ht="24.9" customHeight="1" x14ac:dyDescent="0.25">
      <c r="A8" s="230"/>
      <c r="B8" s="564"/>
      <c r="C8" s="362" t="s">
        <v>95</v>
      </c>
      <c r="D8" s="362" t="s">
        <v>108</v>
      </c>
      <c r="E8" s="509"/>
      <c r="F8" s="509"/>
      <c r="G8" s="509"/>
      <c r="N8" s="510"/>
      <c r="O8" s="511"/>
      <c r="P8" s="511"/>
      <c r="Q8" s="511"/>
      <c r="R8" s="511"/>
      <c r="S8" s="511"/>
      <c r="T8" s="511"/>
      <c r="U8" s="511"/>
      <c r="V8" s="511"/>
    </row>
    <row r="9" spans="1:251" s="284" customFormat="1" ht="5.0999999999999996" customHeight="1" x14ac:dyDescent="0.25">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5">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25">
      <c r="A11" s="128" t="s">
        <v>3</v>
      </c>
      <c r="B11" s="97">
        <v>9670</v>
      </c>
      <c r="C11" s="129">
        <v>34.009311950336262</v>
      </c>
      <c r="D11" s="129">
        <v>26.921883083290222</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86</v>
      </c>
      <c r="B13" s="105">
        <v>1740</v>
      </c>
      <c r="C13" s="132">
        <v>28.948879954049396</v>
      </c>
      <c r="D13" s="132">
        <v>24.69844916714532</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25">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147</v>
      </c>
      <c r="B15" s="111">
        <v>220</v>
      </c>
      <c r="C15" s="108">
        <v>31.192660550458719</v>
      </c>
      <c r="D15" s="108">
        <v>9.6330275229357802</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148</v>
      </c>
      <c r="B16" s="111">
        <v>190</v>
      </c>
      <c r="C16" s="108">
        <v>16.042780748663102</v>
      </c>
      <c r="D16" s="108">
        <v>60.427807486631011</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149</v>
      </c>
      <c r="B17" s="111">
        <v>150</v>
      </c>
      <c r="C17" s="108">
        <v>29.931972789115648</v>
      </c>
      <c r="D17" s="108">
        <v>19.047619047619047</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150</v>
      </c>
      <c r="B18" s="111">
        <v>140</v>
      </c>
      <c r="C18" s="108">
        <v>52.517985611510788</v>
      </c>
      <c r="D18" s="108">
        <v>16.546762589928058</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151</v>
      </c>
      <c r="B19" s="111">
        <v>120</v>
      </c>
      <c r="C19" s="108">
        <v>30.64516129032258</v>
      </c>
      <c r="D19" s="108">
        <v>18.548387096774192</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152</v>
      </c>
      <c r="B20" s="111">
        <v>120</v>
      </c>
      <c r="C20" s="108">
        <v>26.05042016806723</v>
      </c>
      <c r="D20" s="108">
        <v>3.3613445378151261</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153</v>
      </c>
      <c r="B21" s="111">
        <v>90</v>
      </c>
      <c r="C21" s="108">
        <v>11.235955056179774</v>
      </c>
      <c r="D21" s="108">
        <v>10.112359550561797</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154</v>
      </c>
      <c r="B22" s="111">
        <v>90</v>
      </c>
      <c r="C22" s="108">
        <v>21.839080459770116</v>
      </c>
      <c r="D22" s="108">
        <v>6.8965517241379306</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155</v>
      </c>
      <c r="B23" s="111">
        <v>70</v>
      </c>
      <c r="C23" s="108">
        <v>25.675675675675674</v>
      </c>
      <c r="D23" s="108">
        <v>10.810810810810811</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156</v>
      </c>
      <c r="B24" s="111">
        <v>70</v>
      </c>
      <c r="C24" s="108">
        <v>24.615384615384617</v>
      </c>
      <c r="D24" s="108">
        <v>26.153846153846157</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157</v>
      </c>
      <c r="B25" s="111">
        <v>70</v>
      </c>
      <c r="C25" s="108">
        <v>4.6153846153846159</v>
      </c>
      <c r="D25" s="108">
        <v>86.15384615384616</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158</v>
      </c>
      <c r="B26" s="111">
        <v>60</v>
      </c>
      <c r="C26" s="108">
        <v>44.26229508196721</v>
      </c>
      <c r="D26" s="108">
        <v>16.393442622950818</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159</v>
      </c>
      <c r="B27" s="111">
        <v>370</v>
      </c>
      <c r="C27" s="108">
        <v>34.42622950819672</v>
      </c>
      <c r="D27" s="108">
        <v>30.601092896174865</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3730</v>
      </c>
      <c r="C29" s="135">
        <v>48.834092736531758</v>
      </c>
      <c r="D29" s="135">
        <v>25.03350308228357</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160</v>
      </c>
      <c r="B31" s="111">
        <v>1710</v>
      </c>
      <c r="C31" s="108">
        <v>57.793345008756567</v>
      </c>
      <c r="D31" s="108">
        <v>24.343257443082312</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161</v>
      </c>
      <c r="B32" s="111">
        <v>830</v>
      </c>
      <c r="C32" s="108">
        <v>49.81818181818182</v>
      </c>
      <c r="D32" s="108">
        <v>26.545454545454543</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162</v>
      </c>
      <c r="B33" s="111">
        <v>290</v>
      </c>
      <c r="C33" s="108">
        <v>36.301369863013697</v>
      </c>
      <c r="D33" s="108">
        <v>31.849315068493151</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163</v>
      </c>
      <c r="B34" s="111">
        <v>290</v>
      </c>
      <c r="C34" s="108">
        <v>28.27586206896552</v>
      </c>
      <c r="D34" s="108">
        <v>18.620689655172416</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164</v>
      </c>
      <c r="B35" s="111">
        <v>90</v>
      </c>
      <c r="C35" s="108">
        <v>55.434782608695656</v>
      </c>
      <c r="D35" s="108">
        <v>15.217391304347828</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165</v>
      </c>
      <c r="B36" s="111">
        <v>80</v>
      </c>
      <c r="C36" s="108">
        <v>1.2658227848101267</v>
      </c>
      <c r="D36" s="108">
        <v>73.417721518987349</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166</v>
      </c>
      <c r="B37" s="111">
        <v>80</v>
      </c>
      <c r="C37" s="108">
        <v>34.210526315789473</v>
      </c>
      <c r="D37" s="108">
        <v>7.8947368421052628</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167</v>
      </c>
      <c r="B38" s="111">
        <v>70</v>
      </c>
      <c r="C38" s="108">
        <v>17.647058823529413</v>
      </c>
      <c r="D38" s="108">
        <v>5.8823529411764701</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168</v>
      </c>
      <c r="B39" s="111">
        <v>60</v>
      </c>
      <c r="C39" s="108">
        <v>1.7543859649122806</v>
      </c>
      <c r="D39" s="108">
        <v>31.578947368421051</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159</v>
      </c>
      <c r="B40" s="111">
        <v>240</v>
      </c>
      <c r="C40" s="108">
        <v>59.414225941422593</v>
      </c>
      <c r="D40" s="108">
        <v>21.338912133891213</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2720</v>
      </c>
      <c r="C42" s="135">
        <v>28.303275671696724</v>
      </c>
      <c r="D42" s="135">
        <v>15.605447184394553</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169</v>
      </c>
      <c r="B44" s="111">
        <v>330</v>
      </c>
      <c r="C44" s="108">
        <v>37.230769230769226</v>
      </c>
      <c r="D44" s="108">
        <v>18.153846153846153</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170</v>
      </c>
      <c r="B45" s="111">
        <v>330</v>
      </c>
      <c r="C45" s="108">
        <v>8.3076923076923084</v>
      </c>
      <c r="D45" s="108">
        <v>4.3076923076923075</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171</v>
      </c>
      <c r="B46" s="111">
        <v>270</v>
      </c>
      <c r="C46" s="108">
        <v>7.8947368421052628</v>
      </c>
      <c r="D46" s="108">
        <v>16.165413533834585</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172</v>
      </c>
      <c r="B47" s="111">
        <v>220</v>
      </c>
      <c r="C47" s="108">
        <v>20</v>
      </c>
      <c r="D47" s="108">
        <v>23.255813953488371</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173</v>
      </c>
      <c r="B48" s="111">
        <v>190</v>
      </c>
      <c r="C48" s="108">
        <v>27.027027027027028</v>
      </c>
      <c r="D48" s="108">
        <v>9.7297297297297298</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174</v>
      </c>
      <c r="B49" s="111">
        <v>170</v>
      </c>
      <c r="C49" s="108">
        <v>19.767441860465116</v>
      </c>
      <c r="D49" s="108">
        <v>15.697674418604651</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175</v>
      </c>
      <c r="B50" s="111">
        <v>160</v>
      </c>
      <c r="C50" s="108">
        <v>25</v>
      </c>
      <c r="D50" s="108">
        <v>10.365853658536585</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176</v>
      </c>
      <c r="B51" s="111">
        <v>130</v>
      </c>
      <c r="C51" s="108">
        <v>45.038167938931295</v>
      </c>
      <c r="D51" s="108">
        <v>19.083969465648856</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177</v>
      </c>
      <c r="B52" s="111">
        <v>120</v>
      </c>
      <c r="C52" s="108">
        <v>12.711864406779661</v>
      </c>
      <c r="D52" s="108">
        <v>9.3220338983050848</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178</v>
      </c>
      <c r="B53" s="111">
        <v>120</v>
      </c>
      <c r="C53" s="108">
        <v>11.016949152542372</v>
      </c>
      <c r="D53" s="108">
        <v>29.66101694915254</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179</v>
      </c>
      <c r="B54" s="111">
        <v>100</v>
      </c>
      <c r="C54" s="108">
        <v>43</v>
      </c>
      <c r="D54" s="108">
        <v>32</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180</v>
      </c>
      <c r="B55" s="111">
        <v>90</v>
      </c>
      <c r="C55" s="108">
        <v>50</v>
      </c>
      <c r="D55" s="108">
        <v>5.4347826086956523</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159</v>
      </c>
      <c r="B56" s="111">
        <v>510</v>
      </c>
      <c r="C56" s="108">
        <v>50.59288537549407</v>
      </c>
      <c r="D56" s="108">
        <v>17.391304347826086</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1480</v>
      </c>
      <c r="C58" s="135">
        <v>13.008130081300814</v>
      </c>
      <c r="D58" s="135">
        <v>55.1490514905149</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181</v>
      </c>
      <c r="B60" s="111">
        <v>1090</v>
      </c>
      <c r="C60" s="108">
        <v>7.2677092916283357</v>
      </c>
      <c r="D60" s="108">
        <v>62.83348666053358</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182</v>
      </c>
      <c r="B61" s="111">
        <v>300</v>
      </c>
      <c r="C61" s="108">
        <v>31.525423728813561</v>
      </c>
      <c r="D61" s="108">
        <v>31.186440677966104</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183</v>
      </c>
      <c r="B62" s="111">
        <v>50</v>
      </c>
      <c r="C62" s="108">
        <v>15.555555555555555</v>
      </c>
      <c r="D62" s="108">
        <v>33.333333333333329</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184</v>
      </c>
      <c r="B63" s="111">
        <v>20</v>
      </c>
      <c r="C63" s="108">
        <v>5</v>
      </c>
      <c r="D63" s="108">
        <v>80</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159</v>
      </c>
      <c r="B64" s="111">
        <v>30</v>
      </c>
      <c r="C64" s="108">
        <v>41.379310344827587</v>
      </c>
      <c r="D64" s="108">
        <v>27.586206896551722</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3">
      <c r="A65" s="371"/>
      <c r="B65" s="372"/>
      <c r="C65" s="373"/>
      <c r="D65" s="373"/>
      <c r="E65" s="288"/>
      <c r="F65" s="288"/>
      <c r="G65" s="288"/>
      <c r="H65" s="288"/>
      <c r="I65" s="288"/>
      <c r="J65" s="108"/>
      <c r="K65" s="303"/>
      <c r="L65" s="566"/>
      <c r="M65" s="566"/>
      <c r="N65" s="566"/>
      <c r="O65" s="566"/>
      <c r="P65" s="566"/>
      <c r="Q65" s="566"/>
      <c r="R65" s="566"/>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3">
      <c r="A67" s="559" t="s">
        <v>122</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 customHeight="1" x14ac:dyDescent="0.3">
      <c r="A68" s="559" t="s">
        <v>92</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133</v>
      </c>
      <c r="B69" s="555"/>
      <c r="C69" s="555"/>
      <c r="D69" s="555"/>
      <c r="E69" s="288"/>
      <c r="F69" s="288"/>
      <c r="G69" s="288"/>
      <c r="H69" s="288"/>
      <c r="I69" s="288"/>
      <c r="J69" s="512"/>
    </row>
    <row r="70" spans="1:251" s="140" customFormat="1" ht="19.5" customHeight="1" x14ac:dyDescent="0.25">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3">
      <c r="A71" s="18"/>
      <c r="B71" s="18"/>
      <c r="C71" s="18"/>
      <c r="D71" s="18"/>
      <c r="G71" s="18"/>
      <c r="M71" s="308"/>
      <c r="N71" s="309"/>
      <c r="O71" s="309"/>
      <c r="P71" s="309"/>
      <c r="Q71" s="309"/>
      <c r="R71" s="309"/>
      <c r="S71" s="309"/>
      <c r="T71" s="309"/>
      <c r="U71" s="309"/>
    </row>
    <row r="72" spans="1:251" ht="14.25" customHeight="1" x14ac:dyDescent="0.3">
      <c r="F72" s="18"/>
      <c r="G72" s="18"/>
      <c r="M72" s="310"/>
      <c r="N72" s="311"/>
      <c r="O72" s="311"/>
      <c r="P72" s="311"/>
      <c r="Q72" s="311"/>
      <c r="R72" s="311"/>
      <c r="S72" s="311"/>
      <c r="T72" s="311"/>
      <c r="U72" s="311"/>
    </row>
    <row r="73" spans="1:251" x14ac:dyDescent="0.3">
      <c r="A73" s="51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18"/>
      <c r="O77" s="309"/>
      <c r="P77" s="309"/>
      <c r="Q77" s="309"/>
      <c r="R77" s="309"/>
      <c r="S77" s="309"/>
      <c r="T77" s="309"/>
      <c r="U77" s="309"/>
      <c r="V77" s="309"/>
    </row>
    <row r="78" spans="1:251" x14ac:dyDescent="0.3">
      <c r="A78" s="18"/>
      <c r="B78" s="18"/>
      <c r="C78" s="18"/>
      <c r="D78" s="18"/>
      <c r="E78" s="18"/>
      <c r="F78" s="18"/>
      <c r="N78" s="310"/>
      <c r="O78" s="311"/>
      <c r="P78" s="311"/>
      <c r="Q78" s="311"/>
      <c r="R78" s="311"/>
      <c r="S78" s="311"/>
      <c r="T78" s="311"/>
      <c r="U78" s="311"/>
      <c r="V78" s="311"/>
    </row>
    <row r="79" spans="1:251" x14ac:dyDescent="0.3">
      <c r="A79" s="18"/>
      <c r="B79" s="18"/>
      <c r="C79" s="18"/>
      <c r="D79" s="18"/>
      <c r="E79" s="18"/>
      <c r="F79" s="18"/>
      <c r="N79" s="282"/>
      <c r="O79" s="283"/>
      <c r="P79" s="283"/>
      <c r="Q79" s="283"/>
      <c r="R79" s="283"/>
      <c r="S79" s="283"/>
      <c r="T79" s="283"/>
      <c r="U79" s="283"/>
      <c r="V79" s="283"/>
    </row>
    <row r="80" spans="1:251" x14ac:dyDescent="0.3">
      <c r="A80" s="18"/>
      <c r="B80" s="18"/>
      <c r="C80" s="18"/>
      <c r="D80" s="18"/>
      <c r="E80" s="18"/>
      <c r="F80" s="18"/>
      <c r="N80" s="282"/>
      <c r="O80" s="283"/>
      <c r="P80" s="283"/>
      <c r="Q80" s="283"/>
      <c r="R80" s="283"/>
      <c r="S80" s="283"/>
      <c r="T80" s="283"/>
      <c r="U80" s="283"/>
      <c r="V80" s="283"/>
    </row>
    <row r="81" spans="1:22" x14ac:dyDescent="0.3">
      <c r="A81" s="18"/>
      <c r="B81" s="18"/>
      <c r="C81" s="18"/>
      <c r="D81" s="18"/>
      <c r="E81" s="18"/>
      <c r="F81" s="18"/>
      <c r="N81" s="282"/>
      <c r="O81" s="283"/>
      <c r="P81" s="283"/>
      <c r="Q81" s="283"/>
      <c r="R81" s="283"/>
      <c r="S81" s="283"/>
      <c r="T81" s="283"/>
      <c r="U81" s="283"/>
      <c r="V81" s="283"/>
    </row>
    <row r="82" spans="1:22" x14ac:dyDescent="0.3">
      <c r="A82" s="18"/>
      <c r="B82" s="18"/>
      <c r="C82" s="18"/>
      <c r="D82" s="18"/>
      <c r="E82" s="18"/>
      <c r="F82" s="18"/>
      <c r="N82" s="18"/>
      <c r="O82" s="309"/>
      <c r="P82" s="309"/>
      <c r="Q82" s="309"/>
      <c r="R82" s="309"/>
      <c r="S82" s="309"/>
      <c r="T82" s="309"/>
      <c r="U82" s="309"/>
      <c r="V82" s="309"/>
    </row>
    <row r="83" spans="1:22" x14ac:dyDescent="0.3">
      <c r="A83" s="18"/>
      <c r="B83" s="18"/>
      <c r="C83" s="18"/>
      <c r="D83" s="18"/>
      <c r="E83" s="18"/>
      <c r="F83" s="18"/>
      <c r="N83" s="310"/>
      <c r="O83" s="311"/>
      <c r="P83" s="311"/>
      <c r="Q83" s="311"/>
      <c r="R83" s="311"/>
      <c r="S83" s="311"/>
      <c r="T83" s="311"/>
      <c r="U83" s="311"/>
      <c r="V83" s="311"/>
    </row>
    <row r="84" spans="1:22" x14ac:dyDescent="0.3">
      <c r="A84" s="18"/>
      <c r="B84" s="18"/>
      <c r="C84" s="18"/>
      <c r="D84" s="18"/>
      <c r="E84" s="18"/>
      <c r="F84" s="18"/>
      <c r="N84" s="282"/>
      <c r="O84" s="283"/>
      <c r="P84" s="283"/>
      <c r="Q84" s="283"/>
      <c r="R84" s="283"/>
      <c r="S84" s="283"/>
      <c r="T84" s="283"/>
      <c r="U84" s="283"/>
      <c r="V84" s="283"/>
    </row>
    <row r="85" spans="1:22" x14ac:dyDescent="0.3">
      <c r="A85" s="18"/>
      <c r="B85" s="18"/>
      <c r="C85" s="18"/>
      <c r="D85" s="18"/>
      <c r="E85" s="18"/>
      <c r="F85" s="18"/>
      <c r="N85" s="282"/>
      <c r="O85" s="283"/>
      <c r="P85" s="283"/>
      <c r="Q85" s="283"/>
      <c r="R85" s="283"/>
      <c r="S85" s="283"/>
      <c r="T85" s="283"/>
      <c r="U85" s="283"/>
      <c r="V85" s="283"/>
    </row>
    <row r="86" spans="1:22" x14ac:dyDescent="0.3">
      <c r="A86" s="18"/>
      <c r="B86" s="18"/>
      <c r="C86" s="18"/>
      <c r="D86" s="18"/>
      <c r="E86" s="18"/>
      <c r="F86" s="18"/>
      <c r="N86" s="310"/>
      <c r="O86" s="311"/>
      <c r="P86" s="311"/>
      <c r="Q86" s="311"/>
      <c r="R86" s="311"/>
      <c r="S86" s="311"/>
      <c r="T86" s="311"/>
      <c r="U86" s="311"/>
      <c r="V86" s="311"/>
    </row>
    <row r="87" spans="1:22" x14ac:dyDescent="0.3">
      <c r="A87" s="18"/>
      <c r="B87" s="18"/>
      <c r="C87" s="18"/>
      <c r="D87" s="18"/>
      <c r="E87" s="18"/>
      <c r="F87" s="18"/>
      <c r="N87" s="310"/>
      <c r="O87" s="311"/>
      <c r="P87" s="311"/>
      <c r="Q87" s="311"/>
      <c r="R87" s="311"/>
      <c r="S87" s="311"/>
      <c r="T87" s="311"/>
      <c r="U87" s="311"/>
      <c r="V87" s="311"/>
    </row>
    <row r="88" spans="1:22" x14ac:dyDescent="0.3">
      <c r="A88" s="18"/>
      <c r="B88" s="18"/>
      <c r="C88" s="18"/>
      <c r="D88" s="18"/>
      <c r="E88" s="18"/>
      <c r="F88" s="18"/>
    </row>
    <row r="89" spans="1:22" x14ac:dyDescent="0.3">
      <c r="A89" s="18"/>
      <c r="B89" s="18"/>
      <c r="C89" s="18"/>
      <c r="D89" s="18"/>
      <c r="E89" s="18"/>
      <c r="F89" s="18"/>
    </row>
    <row r="90" spans="1:22" x14ac:dyDescent="0.3">
      <c r="A90" s="18"/>
      <c r="B90" s="18"/>
      <c r="C90" s="18"/>
      <c r="D90" s="18"/>
      <c r="E90" s="18"/>
      <c r="F90" s="18"/>
    </row>
    <row r="91" spans="1:22" x14ac:dyDescent="0.3">
      <c r="A91" s="18"/>
      <c r="B91" s="18"/>
      <c r="C91" s="18"/>
      <c r="D91" s="18"/>
      <c r="E91" s="18"/>
      <c r="F91" s="18"/>
    </row>
    <row r="92" spans="1:22" x14ac:dyDescent="0.3">
      <c r="A92" s="18"/>
      <c r="B92" s="18"/>
      <c r="C92" s="18"/>
      <c r="D92" s="18"/>
      <c r="E92" s="18"/>
      <c r="F92" s="18"/>
    </row>
    <row r="93" spans="1:22" x14ac:dyDescent="0.3">
      <c r="A93" s="18"/>
      <c r="B93" s="18"/>
      <c r="C93" s="18"/>
      <c r="D93" s="18"/>
      <c r="E93" s="18"/>
      <c r="F93" s="18"/>
    </row>
    <row r="94" spans="1:22" x14ac:dyDescent="0.3">
      <c r="A94" s="18"/>
      <c r="B94" s="18"/>
      <c r="C94" s="18"/>
      <c r="D94" s="18"/>
      <c r="E94" s="18"/>
      <c r="F94" s="18"/>
    </row>
    <row r="95" spans="1:22" x14ac:dyDescent="0.3">
      <c r="A95" s="18"/>
      <c r="B95" s="18"/>
      <c r="C95" s="18"/>
      <c r="D95" s="18"/>
      <c r="E95" s="18"/>
      <c r="F95" s="18"/>
    </row>
    <row r="96" spans="1:22" x14ac:dyDescent="0.3">
      <c r="A96" s="18"/>
      <c r="B96" s="18"/>
      <c r="C96" s="18"/>
      <c r="D96" s="18"/>
      <c r="E96" s="18"/>
      <c r="F96" s="18"/>
    </row>
    <row r="97" spans="1:6" x14ac:dyDescent="0.3">
      <c r="A97" s="18"/>
      <c r="B97" s="18"/>
      <c r="C97" s="18"/>
      <c r="D97" s="18"/>
      <c r="E97" s="18"/>
      <c r="F97" s="18"/>
    </row>
    <row r="98" spans="1:6" x14ac:dyDescent="0.3">
      <c r="A98" s="18"/>
      <c r="B98" s="18"/>
      <c r="C98" s="18"/>
      <c r="D98" s="18"/>
      <c r="E98" s="18"/>
      <c r="F98" s="18"/>
    </row>
    <row r="99" spans="1:6" x14ac:dyDescent="0.3">
      <c r="A99" s="18"/>
      <c r="B99" s="18"/>
      <c r="C99" s="18"/>
      <c r="D99" s="18"/>
      <c r="E99" s="18"/>
      <c r="F99" s="18"/>
    </row>
    <row r="100" spans="1:6" x14ac:dyDescent="0.3">
      <c r="A100" s="18"/>
      <c r="B100" s="18"/>
      <c r="C100" s="18"/>
      <c r="D100" s="18"/>
      <c r="E100" s="18"/>
      <c r="F100" s="18"/>
    </row>
    <row r="101" spans="1:6" x14ac:dyDescent="0.3">
      <c r="A101" s="18"/>
      <c r="B101" s="18"/>
      <c r="C101" s="18"/>
      <c r="D101" s="18"/>
      <c r="E101" s="18"/>
      <c r="F101" s="18"/>
    </row>
    <row r="102" spans="1:6" x14ac:dyDescent="0.3">
      <c r="A102" s="18"/>
      <c r="B102" s="18"/>
      <c r="C102" s="18"/>
      <c r="D102" s="18"/>
      <c r="E102" s="18"/>
      <c r="F102" s="18"/>
    </row>
    <row r="103" spans="1:6" x14ac:dyDescent="0.3">
      <c r="A103" s="18"/>
      <c r="B103" s="18"/>
      <c r="C103" s="18"/>
      <c r="D103" s="18"/>
      <c r="E103" s="18"/>
      <c r="F103" s="18"/>
    </row>
    <row r="104" spans="1:6" x14ac:dyDescent="0.3">
      <c r="A104" s="18"/>
      <c r="B104" s="18"/>
      <c r="C104" s="18"/>
      <c r="D104" s="18"/>
      <c r="E104" s="18"/>
      <c r="F104" s="18"/>
    </row>
    <row r="105" spans="1:6" x14ac:dyDescent="0.3">
      <c r="A105" s="18"/>
      <c r="B105" s="18"/>
      <c r="C105" s="18"/>
      <c r="D105" s="18"/>
      <c r="E105" s="18"/>
      <c r="F105" s="18"/>
    </row>
    <row r="106" spans="1:6" x14ac:dyDescent="0.3">
      <c r="A106" s="18"/>
      <c r="B106" s="18"/>
      <c r="C106" s="18"/>
      <c r="D106" s="18"/>
      <c r="E106" s="18"/>
      <c r="F106" s="18"/>
    </row>
    <row r="107" spans="1:6" x14ac:dyDescent="0.3">
      <c r="A107" s="18"/>
      <c r="B107" s="18"/>
      <c r="C107" s="18"/>
      <c r="D107" s="18"/>
      <c r="E107" s="18"/>
      <c r="F107" s="18"/>
    </row>
    <row r="108" spans="1:6" x14ac:dyDescent="0.3">
      <c r="A108" s="18"/>
      <c r="B108" s="18"/>
      <c r="C108" s="18"/>
      <c r="D108" s="18"/>
      <c r="E108" s="18"/>
      <c r="F108" s="18"/>
    </row>
    <row r="109" spans="1:6" x14ac:dyDescent="0.3">
      <c r="A109" s="18"/>
      <c r="B109" s="18"/>
      <c r="C109" s="18"/>
      <c r="D109" s="18"/>
      <c r="E109" s="18"/>
      <c r="F109" s="18"/>
    </row>
    <row r="110" spans="1:6" x14ac:dyDescent="0.3">
      <c r="A110" s="18"/>
      <c r="B110" s="18"/>
      <c r="C110" s="18"/>
      <c r="D110" s="18"/>
      <c r="E110" s="18"/>
      <c r="F110" s="18"/>
    </row>
    <row r="111" spans="1:6" x14ac:dyDescent="0.3">
      <c r="A111" s="18"/>
      <c r="B111" s="18"/>
      <c r="C111" s="18"/>
      <c r="D111" s="18"/>
      <c r="E111" s="18"/>
      <c r="F111" s="18"/>
    </row>
    <row r="112" spans="1:6" x14ac:dyDescent="0.3">
      <c r="A112" s="18"/>
      <c r="B112" s="18"/>
      <c r="C112" s="18"/>
      <c r="D112" s="18"/>
      <c r="E112" s="18"/>
      <c r="F112" s="18"/>
    </row>
    <row r="113" spans="1:6" x14ac:dyDescent="0.3">
      <c r="A113" s="18"/>
      <c r="B113" s="18"/>
      <c r="C113" s="18"/>
      <c r="D113" s="18"/>
      <c r="E113" s="18"/>
      <c r="F113" s="18"/>
    </row>
    <row r="114" spans="1:6" x14ac:dyDescent="0.3">
      <c r="A114" s="18"/>
      <c r="B114" s="18"/>
      <c r="C114" s="18"/>
      <c r="D114" s="18"/>
      <c r="E114" s="18"/>
      <c r="F114" s="18"/>
    </row>
    <row r="115" spans="1:6" x14ac:dyDescent="0.3">
      <c r="A115" s="18"/>
      <c r="B115" s="18"/>
      <c r="C115" s="18"/>
      <c r="D115" s="18"/>
      <c r="E115" s="18"/>
      <c r="F115" s="18"/>
    </row>
    <row r="116" spans="1:6" x14ac:dyDescent="0.3">
      <c r="A116" s="18"/>
      <c r="B116" s="18"/>
      <c r="C116" s="18"/>
      <c r="D116" s="18"/>
      <c r="E116" s="18"/>
      <c r="F116" s="18"/>
    </row>
    <row r="117" spans="1:6" x14ac:dyDescent="0.3">
      <c r="A117" s="18"/>
      <c r="B117" s="18"/>
      <c r="C117" s="18"/>
      <c r="D117" s="18"/>
      <c r="E117" s="18"/>
      <c r="F117" s="18"/>
    </row>
    <row r="118" spans="1:6" x14ac:dyDescent="0.3">
      <c r="A118" s="18"/>
      <c r="B118" s="18"/>
      <c r="C118" s="18"/>
      <c r="D118" s="18"/>
      <c r="E118" s="18"/>
      <c r="F118" s="18"/>
    </row>
    <row r="119" spans="1:6" x14ac:dyDescent="0.3">
      <c r="A119" s="18"/>
      <c r="B119" s="18"/>
      <c r="C119" s="18"/>
      <c r="D119" s="18"/>
      <c r="E119" s="18"/>
      <c r="F119" s="18"/>
    </row>
    <row r="120" spans="1:6" x14ac:dyDescent="0.3">
      <c r="A120" s="18"/>
      <c r="B120" s="18"/>
      <c r="C120" s="18"/>
      <c r="D120" s="18"/>
      <c r="E120" s="18"/>
      <c r="F120" s="18"/>
    </row>
    <row r="121" spans="1:6" x14ac:dyDescent="0.3">
      <c r="A121" s="18"/>
      <c r="B121" s="18"/>
      <c r="C121" s="18"/>
      <c r="D121" s="18"/>
      <c r="E121" s="18"/>
      <c r="F121" s="18"/>
    </row>
    <row r="122" spans="1:6" x14ac:dyDescent="0.3">
      <c r="A122" s="18"/>
      <c r="B122" s="18"/>
      <c r="C122" s="18"/>
      <c r="D122" s="18"/>
      <c r="E122" s="18"/>
      <c r="F122" s="18"/>
    </row>
    <row r="123" spans="1:6" x14ac:dyDescent="0.3">
      <c r="A123" s="18"/>
      <c r="B123" s="18"/>
      <c r="C123" s="18"/>
      <c r="D123" s="18"/>
      <c r="E123" s="18"/>
      <c r="F123" s="18"/>
    </row>
    <row r="124" spans="1:6" x14ac:dyDescent="0.3">
      <c r="A124" s="18"/>
      <c r="B124" s="18"/>
      <c r="C124" s="18"/>
      <c r="D124" s="18"/>
      <c r="E124" s="18"/>
      <c r="F124" s="18"/>
    </row>
    <row r="125" spans="1:6" x14ac:dyDescent="0.3">
      <c r="A125" s="18"/>
      <c r="B125" s="18"/>
      <c r="C125" s="18"/>
      <c r="D125" s="18"/>
      <c r="E125" s="18"/>
      <c r="F125" s="18"/>
    </row>
    <row r="126" spans="1:6" x14ac:dyDescent="0.3">
      <c r="A126" s="18"/>
      <c r="B126" s="18"/>
      <c r="C126" s="18"/>
      <c r="D126" s="18"/>
      <c r="E126" s="18"/>
      <c r="F126" s="18"/>
    </row>
    <row r="127" spans="1:6" x14ac:dyDescent="0.3">
      <c r="A127" s="18"/>
      <c r="B127" s="18"/>
      <c r="C127" s="18"/>
      <c r="D127" s="18"/>
      <c r="E127" s="18"/>
      <c r="F127" s="18"/>
    </row>
    <row r="128" spans="1:6" x14ac:dyDescent="0.3">
      <c r="A128" s="18"/>
      <c r="B128" s="18"/>
      <c r="C128" s="18"/>
      <c r="D128" s="18"/>
      <c r="E128" s="18"/>
      <c r="F128" s="18"/>
    </row>
    <row r="129" spans="1:6" x14ac:dyDescent="0.3">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topLeftCell="A31" zoomScaleNormal="100" workbookViewId="0">
      <selection activeCell="C60" activeCellId="3" sqref="C15:C27 C31:C40 C44:C56 C60:C63"/>
    </sheetView>
  </sheetViews>
  <sheetFormatPr defaultColWidth="8" defaultRowHeight="13.8" x14ac:dyDescent="0.3"/>
  <cols>
    <col min="1" max="1" width="49.5" style="144" customWidth="1"/>
    <col min="2" max="2" width="5.59765625" style="144" customWidth="1"/>
    <col min="3" max="3" width="4.19921875" style="144" customWidth="1"/>
    <col min="4" max="4" width="6.59765625" style="144" customWidth="1"/>
    <col min="5" max="5" width="8.3984375" style="144" customWidth="1"/>
    <col min="6" max="6" width="4.69921875" style="144" customWidth="1"/>
    <col min="7" max="7" width="4" style="144" customWidth="1"/>
    <col min="8" max="17" width="8" style="144" customWidth="1"/>
    <col min="18" max="23" width="8" style="144"/>
    <col min="24" max="24" width="8.69921875" style="144" bestFit="1" customWidth="1"/>
    <col min="25" max="16384" width="8" style="144"/>
  </cols>
  <sheetData>
    <row r="1" spans="1:251" s="9" customFormat="1" ht="15" customHeight="1" x14ac:dyDescent="0.25">
      <c r="A1" s="369"/>
      <c r="B1" s="369"/>
      <c r="C1" s="369"/>
      <c r="D1" s="369"/>
      <c r="E1" s="369"/>
      <c r="F1" s="369"/>
      <c r="G1" s="370" t="s">
        <v>119</v>
      </c>
      <c r="H1" s="14"/>
      <c r="I1" s="14"/>
      <c r="J1" s="14"/>
      <c r="K1" s="14"/>
      <c r="L1" s="14"/>
      <c r="M1" s="14"/>
      <c r="N1" s="14"/>
      <c r="O1" s="14"/>
      <c r="P1" s="14"/>
      <c r="Q1" s="14"/>
      <c r="R1" s="14"/>
      <c r="S1" s="14"/>
      <c r="T1" s="14"/>
      <c r="U1" s="14"/>
      <c r="V1" s="14"/>
      <c r="W1" s="14"/>
      <c r="X1" s="14"/>
      <c r="Y1" s="14"/>
    </row>
    <row r="2" spans="1:251" s="9" customFormat="1" ht="30" customHeight="1" x14ac:dyDescent="0.25">
      <c r="A2" s="553" t="s">
        <v>101</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5">
      <c r="A4" s="145"/>
      <c r="B4" s="145"/>
      <c r="C4" s="145"/>
      <c r="D4" s="145"/>
      <c r="E4" s="145"/>
      <c r="F4" s="145"/>
    </row>
    <row r="5" spans="1:251" s="147" customFormat="1" ht="20.100000000000001" customHeight="1" x14ac:dyDescent="0.25">
      <c r="A5" s="125" t="s">
        <v>146</v>
      </c>
      <c r="F5" s="148"/>
      <c r="G5" s="22" t="s">
        <v>231</v>
      </c>
      <c r="M5" s="261"/>
      <c r="N5" s="262"/>
      <c r="O5" s="262"/>
      <c r="P5" s="262"/>
      <c r="Q5" s="262"/>
      <c r="R5" s="262"/>
      <c r="S5" s="262"/>
      <c r="T5" s="262"/>
      <c r="U5" s="262"/>
      <c r="V5" s="262"/>
      <c r="W5" s="262"/>
      <c r="X5" s="262"/>
    </row>
    <row r="6" spans="1:251" s="143" customFormat="1" ht="2.1" customHeight="1" x14ac:dyDescent="0.3">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25">
      <c r="A7" s="502"/>
      <c r="B7" s="564" t="s">
        <v>120</v>
      </c>
      <c r="C7" s="568" t="s">
        <v>109</v>
      </c>
      <c r="D7" s="568"/>
      <c r="E7" s="568"/>
      <c r="F7" s="568" t="s">
        <v>110</v>
      </c>
      <c r="G7" s="568"/>
      <c r="M7" s="503"/>
      <c r="N7" s="504"/>
      <c r="O7" s="504"/>
      <c r="P7" s="504"/>
      <c r="Q7" s="504"/>
      <c r="R7" s="504"/>
      <c r="S7" s="504"/>
      <c r="T7" s="504"/>
      <c r="U7" s="504"/>
      <c r="V7" s="504"/>
      <c r="W7" s="504"/>
      <c r="X7" s="504"/>
    </row>
    <row r="8" spans="1:251" s="312" customFormat="1" ht="50.1" customHeight="1" x14ac:dyDescent="0.25">
      <c r="A8" s="213"/>
      <c r="B8" s="564"/>
      <c r="C8" s="363" t="s">
        <v>124</v>
      </c>
      <c r="D8" s="363" t="s">
        <v>94</v>
      </c>
      <c r="E8" s="363" t="s">
        <v>111</v>
      </c>
      <c r="F8" s="363" t="s">
        <v>137</v>
      </c>
      <c r="G8" s="363" t="s">
        <v>138</v>
      </c>
      <c r="M8" s="313"/>
      <c r="N8" s="314"/>
      <c r="O8" s="314"/>
      <c r="P8" s="314"/>
      <c r="Q8" s="314"/>
      <c r="R8" s="314"/>
      <c r="S8" s="314"/>
      <c r="T8" s="314"/>
      <c r="U8" s="314"/>
      <c r="V8" s="314"/>
      <c r="W8" s="314"/>
      <c r="X8" s="314"/>
    </row>
    <row r="9" spans="1:251" s="140" customFormat="1" ht="2.1" customHeight="1" x14ac:dyDescent="0.25">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51" s="296" customFormat="1" ht="12.9" customHeight="1" x14ac:dyDescent="0.25">
      <c r="A11" s="128" t="s">
        <v>3</v>
      </c>
      <c r="B11" s="97">
        <v>9670</v>
      </c>
      <c r="C11" s="129">
        <v>52.622866011381277</v>
      </c>
      <c r="D11" s="129">
        <v>35.168132436627005</v>
      </c>
      <c r="E11" s="129">
        <v>11.836523538541128</v>
      </c>
      <c r="F11" s="129">
        <v>21.272633212622864</v>
      </c>
      <c r="G11" s="129">
        <v>42.058975685463011</v>
      </c>
      <c r="H11" s="588">
        <f>G11+F11</f>
        <v>63.331608898085875</v>
      </c>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25">
      <c r="A12" s="130"/>
      <c r="B12" s="108"/>
      <c r="C12" s="108"/>
      <c r="D12" s="108"/>
      <c r="E12" s="108"/>
      <c r="F12" s="108"/>
      <c r="G12" s="108"/>
      <c r="H12" s="588">
        <f t="shared" ref="H12:H64" si="0">G12+F12</f>
        <v>0</v>
      </c>
      <c r="I12" s="291"/>
      <c r="J12" s="291"/>
      <c r="K12" s="291"/>
      <c r="L12" s="295"/>
      <c r="M12" s="295"/>
      <c r="N12" s="295"/>
      <c r="O12" s="295"/>
      <c r="P12" s="295"/>
      <c r="Q12" s="295"/>
      <c r="R12" s="295"/>
      <c r="S12" s="295"/>
      <c r="T12" s="295"/>
      <c r="U12" s="295"/>
      <c r="V12" s="295"/>
      <c r="W12" s="295"/>
      <c r="X12" s="295"/>
      <c r="Y12" s="295"/>
      <c r="Z12" s="295"/>
    </row>
    <row r="13" spans="1:251" s="296" customFormat="1" ht="12.9" customHeight="1" x14ac:dyDescent="0.25">
      <c r="A13" s="131" t="s">
        <v>86</v>
      </c>
      <c r="B13" s="105">
        <v>1740</v>
      </c>
      <c r="C13" s="132">
        <v>61.746122917863303</v>
      </c>
      <c r="D13" s="132">
        <v>39.804709936817922</v>
      </c>
      <c r="E13" s="132">
        <v>16.140149339460081</v>
      </c>
      <c r="F13" s="132">
        <v>47.96094198736359</v>
      </c>
      <c r="G13" s="132">
        <v>33.716255025847211</v>
      </c>
      <c r="H13" s="588">
        <f t="shared" si="0"/>
        <v>81.677197013210801</v>
      </c>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25">
      <c r="A14" s="130"/>
      <c r="B14" s="108"/>
      <c r="C14" s="108"/>
      <c r="D14" s="108"/>
      <c r="E14" s="108"/>
      <c r="F14" s="108"/>
      <c r="G14" s="108"/>
      <c r="H14" s="588">
        <f t="shared" si="0"/>
        <v>0</v>
      </c>
      <c r="I14" s="291"/>
      <c r="J14" s="291"/>
      <c r="K14" s="291"/>
      <c r="L14" s="295"/>
      <c r="M14" s="295"/>
      <c r="N14" s="295"/>
      <c r="O14" s="295"/>
      <c r="P14" s="295"/>
      <c r="Q14" s="295"/>
      <c r="R14" s="295"/>
      <c r="S14" s="295"/>
      <c r="T14" s="295"/>
      <c r="U14" s="295"/>
      <c r="V14" s="295"/>
      <c r="W14" s="295"/>
      <c r="X14" s="295"/>
      <c r="Y14" s="295"/>
      <c r="Z14" s="295"/>
    </row>
    <row r="15" spans="1:251" s="320" customFormat="1" ht="11.4" x14ac:dyDescent="0.25">
      <c r="A15" s="133" t="s">
        <v>147</v>
      </c>
      <c r="B15" s="111">
        <v>220</v>
      </c>
      <c r="C15" s="108">
        <v>45.871559633027523</v>
      </c>
      <c r="D15" s="108">
        <v>20.183486238532112</v>
      </c>
      <c r="E15" s="108">
        <v>21.559633027522938</v>
      </c>
      <c r="F15" s="108">
        <v>28.899082568807337</v>
      </c>
      <c r="G15" s="108">
        <v>45.871559633027523</v>
      </c>
      <c r="H15" s="588">
        <f t="shared" si="0"/>
        <v>74.77064220183486</v>
      </c>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4" x14ac:dyDescent="0.25">
      <c r="A16" s="133" t="s">
        <v>148</v>
      </c>
      <c r="B16" s="111">
        <v>190</v>
      </c>
      <c r="C16" s="108">
        <v>75.935828877005349</v>
      </c>
      <c r="D16" s="108">
        <v>55.080213903743314</v>
      </c>
      <c r="E16" s="108">
        <v>3.2085561497326207</v>
      </c>
      <c r="F16" s="108">
        <v>51.336898395721931</v>
      </c>
      <c r="G16" s="108">
        <v>28.877005347593581</v>
      </c>
      <c r="H16" s="588">
        <f t="shared" si="0"/>
        <v>80.213903743315512</v>
      </c>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4" x14ac:dyDescent="0.25">
      <c r="A17" s="133" t="s">
        <v>149</v>
      </c>
      <c r="B17" s="111">
        <v>150</v>
      </c>
      <c r="C17" s="108">
        <v>65.986394557823118</v>
      </c>
      <c r="D17" s="108">
        <v>46.938775510204081</v>
      </c>
      <c r="E17" s="108">
        <v>19.047619047619047</v>
      </c>
      <c r="F17" s="108">
        <v>53.061224489795919</v>
      </c>
      <c r="G17" s="108">
        <v>21.088435374149661</v>
      </c>
      <c r="H17" s="588">
        <f t="shared" si="0"/>
        <v>74.149659863945573</v>
      </c>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4" x14ac:dyDescent="0.25">
      <c r="A18" s="133" t="s">
        <v>150</v>
      </c>
      <c r="B18" s="111">
        <v>140</v>
      </c>
      <c r="C18" s="108">
        <v>64.02877697841727</v>
      </c>
      <c r="D18" s="108">
        <v>47.482014388489205</v>
      </c>
      <c r="E18" s="108">
        <v>7.1942446043165464</v>
      </c>
      <c r="F18" s="108">
        <v>53.237410071942449</v>
      </c>
      <c r="G18" s="108">
        <v>27.338129496402878</v>
      </c>
      <c r="H18" s="588">
        <f t="shared" si="0"/>
        <v>80.575539568345334</v>
      </c>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4" x14ac:dyDescent="0.25">
      <c r="A19" s="133" t="s">
        <v>151</v>
      </c>
      <c r="B19" s="111">
        <v>120</v>
      </c>
      <c r="C19" s="108">
        <v>69.354838709677423</v>
      </c>
      <c r="D19" s="108">
        <v>45.967741935483872</v>
      </c>
      <c r="E19" s="108">
        <v>20.161290322580644</v>
      </c>
      <c r="F19" s="108">
        <v>47.580645161290327</v>
      </c>
      <c r="G19" s="108">
        <v>24.193548387096776</v>
      </c>
      <c r="H19" s="588">
        <f t="shared" si="0"/>
        <v>71.774193548387103</v>
      </c>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4" x14ac:dyDescent="0.25">
      <c r="A20" s="133" t="s">
        <v>152</v>
      </c>
      <c r="B20" s="111">
        <v>120</v>
      </c>
      <c r="C20" s="108">
        <v>67.226890756302524</v>
      </c>
      <c r="D20" s="108">
        <v>52.100840336134461</v>
      </c>
      <c r="E20" s="108">
        <v>13.445378151260504</v>
      </c>
      <c r="F20" s="108">
        <v>21.008403361344538</v>
      </c>
      <c r="G20" s="108">
        <v>72.268907563025209</v>
      </c>
      <c r="H20" s="588">
        <f t="shared" si="0"/>
        <v>93.277310924369743</v>
      </c>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4" x14ac:dyDescent="0.25">
      <c r="A21" s="133" t="s">
        <v>153</v>
      </c>
      <c r="B21" s="111">
        <v>90</v>
      </c>
      <c r="C21" s="108">
        <v>39.325842696629216</v>
      </c>
      <c r="D21" s="108">
        <v>23.595505617977526</v>
      </c>
      <c r="E21" s="108">
        <v>8.9887640449438209</v>
      </c>
      <c r="F21" s="108">
        <v>53.932584269662918</v>
      </c>
      <c r="G21" s="108">
        <v>35.955056179775283</v>
      </c>
      <c r="H21" s="588">
        <f t="shared" si="0"/>
        <v>89.887640449438209</v>
      </c>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4" x14ac:dyDescent="0.25">
      <c r="A22" s="133" t="s">
        <v>154</v>
      </c>
      <c r="B22" s="111">
        <v>90</v>
      </c>
      <c r="C22" s="108">
        <v>83.908045977011497</v>
      </c>
      <c r="D22" s="108">
        <v>73.563218390804593</v>
      </c>
      <c r="E22" s="108">
        <v>6.8965517241379306</v>
      </c>
      <c r="F22" s="108">
        <v>85.057471264367805</v>
      </c>
      <c r="G22" s="108">
        <v>12.643678160919542</v>
      </c>
      <c r="H22" s="588">
        <f t="shared" si="0"/>
        <v>97.701149425287355</v>
      </c>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4" x14ac:dyDescent="0.25">
      <c r="A23" s="133" t="s">
        <v>155</v>
      </c>
      <c r="B23" s="111">
        <v>70</v>
      </c>
      <c r="C23" s="108">
        <v>68.918918918918919</v>
      </c>
      <c r="D23" s="108">
        <v>41.891891891891895</v>
      </c>
      <c r="E23" s="108">
        <v>24.324324324324326</v>
      </c>
      <c r="F23" s="108">
        <v>25.675675675675674</v>
      </c>
      <c r="G23" s="108">
        <v>54.054054054054056</v>
      </c>
      <c r="H23" s="588">
        <f t="shared" si="0"/>
        <v>79.729729729729726</v>
      </c>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4" x14ac:dyDescent="0.25">
      <c r="A24" s="133" t="s">
        <v>156</v>
      </c>
      <c r="B24" s="111">
        <v>70</v>
      </c>
      <c r="C24" s="108">
        <v>78.461538461538467</v>
      </c>
      <c r="D24" s="108">
        <v>18.461538461538463</v>
      </c>
      <c r="E24" s="108">
        <v>36.923076923076927</v>
      </c>
      <c r="F24" s="108">
        <v>20</v>
      </c>
      <c r="G24" s="108">
        <v>63.076923076923073</v>
      </c>
      <c r="H24" s="588">
        <f t="shared" si="0"/>
        <v>83.076923076923066</v>
      </c>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4" x14ac:dyDescent="0.25">
      <c r="A25" s="133" t="s">
        <v>157</v>
      </c>
      <c r="B25" s="111">
        <v>70</v>
      </c>
      <c r="C25" s="108">
        <v>96.92307692307692</v>
      </c>
      <c r="D25" s="108">
        <v>10.76923076923077</v>
      </c>
      <c r="E25" s="108">
        <v>86.15384615384616</v>
      </c>
      <c r="F25" s="108">
        <v>95.384615384615387</v>
      </c>
      <c r="G25" s="108">
        <v>4.6153846153846159</v>
      </c>
      <c r="H25" s="588">
        <f t="shared" si="0"/>
        <v>100</v>
      </c>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4" x14ac:dyDescent="0.25">
      <c r="A26" s="133" t="s">
        <v>158</v>
      </c>
      <c r="B26" s="111">
        <v>60</v>
      </c>
      <c r="C26" s="108">
        <v>88.52459016393442</v>
      </c>
      <c r="D26" s="108">
        <v>85.245901639344254</v>
      </c>
      <c r="E26" s="108">
        <v>1.639344262295082</v>
      </c>
      <c r="F26" s="108">
        <v>77.049180327868854</v>
      </c>
      <c r="G26" s="108">
        <v>16.393442622950818</v>
      </c>
      <c r="H26" s="588">
        <f t="shared" si="0"/>
        <v>93.442622950819668</v>
      </c>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4" x14ac:dyDescent="0.25">
      <c r="A27" s="133" t="s">
        <v>159</v>
      </c>
      <c r="B27" s="111">
        <v>370</v>
      </c>
      <c r="C27" s="108">
        <v>42.076502732240442</v>
      </c>
      <c r="D27" s="108">
        <v>28.688524590163933</v>
      </c>
      <c r="E27" s="108">
        <v>9.8360655737704921</v>
      </c>
      <c r="F27" s="108">
        <v>48.360655737704917</v>
      </c>
      <c r="G27" s="108">
        <v>30.327868852459016</v>
      </c>
      <c r="H27" s="588">
        <f t="shared" si="0"/>
        <v>78.688524590163937</v>
      </c>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25">
      <c r="A28" s="130"/>
      <c r="B28" s="108"/>
      <c r="C28" s="108"/>
      <c r="D28" s="108"/>
      <c r="E28" s="108"/>
      <c r="F28" s="108"/>
      <c r="G28" s="108"/>
      <c r="H28" s="588">
        <f t="shared" si="0"/>
        <v>0</v>
      </c>
      <c r="I28" s="108"/>
      <c r="J28" s="108"/>
      <c r="K28" s="295"/>
      <c r="L28" s="295"/>
      <c r="M28" s="295"/>
      <c r="N28" s="295"/>
      <c r="O28" s="295"/>
      <c r="P28" s="295"/>
      <c r="Q28" s="295"/>
      <c r="R28" s="295"/>
      <c r="S28" s="295"/>
      <c r="T28" s="295"/>
      <c r="U28" s="295"/>
      <c r="V28" s="295"/>
      <c r="W28" s="295"/>
      <c r="X28" s="295"/>
      <c r="Y28" s="295"/>
      <c r="Z28" s="295"/>
    </row>
    <row r="29" spans="1:251" s="296" customFormat="1" ht="12.9" customHeight="1" x14ac:dyDescent="0.25">
      <c r="A29" s="131" t="s">
        <v>52</v>
      </c>
      <c r="B29" s="105">
        <v>3730</v>
      </c>
      <c r="C29" s="135">
        <v>49.182524792280887</v>
      </c>
      <c r="D29" s="135">
        <v>32.377378718842131</v>
      </c>
      <c r="E29" s="135">
        <v>11.953899758777807</v>
      </c>
      <c r="F29" s="135">
        <v>18.332886625569554</v>
      </c>
      <c r="G29" s="135">
        <v>44.41168587510051</v>
      </c>
      <c r="H29" s="588">
        <f t="shared" si="0"/>
        <v>62.74457250067006</v>
      </c>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25">
      <c r="A30" s="130"/>
      <c r="B30" s="108"/>
      <c r="C30" s="108"/>
      <c r="D30" s="108"/>
      <c r="E30" s="108"/>
      <c r="F30" s="108"/>
      <c r="G30" s="108"/>
      <c r="H30" s="588">
        <f t="shared" si="0"/>
        <v>0</v>
      </c>
      <c r="I30" s="108"/>
      <c r="J30" s="108"/>
      <c r="K30" s="295"/>
      <c r="L30" s="295"/>
      <c r="M30" s="295"/>
      <c r="N30" s="295"/>
      <c r="O30" s="295"/>
      <c r="P30" s="295"/>
      <c r="Q30" s="295"/>
      <c r="R30" s="295"/>
      <c r="S30" s="295"/>
      <c r="T30" s="295"/>
      <c r="U30" s="295"/>
      <c r="V30" s="295"/>
      <c r="W30" s="295"/>
      <c r="X30" s="295"/>
      <c r="Y30" s="295"/>
      <c r="Z30" s="295"/>
    </row>
    <row r="31" spans="1:251" s="320" customFormat="1" ht="11.4" x14ac:dyDescent="0.25">
      <c r="A31" s="133" t="s">
        <v>160</v>
      </c>
      <c r="B31" s="111">
        <v>1710</v>
      </c>
      <c r="C31" s="108">
        <v>70.86981903093988</v>
      </c>
      <c r="D31" s="108">
        <v>48.920023350846471</v>
      </c>
      <c r="E31" s="108">
        <v>14.535901926444833</v>
      </c>
      <c r="F31" s="108">
        <v>16.170461179217746</v>
      </c>
      <c r="G31" s="108">
        <v>52.889667250437832</v>
      </c>
      <c r="H31" s="588">
        <f t="shared" si="0"/>
        <v>69.060128429655578</v>
      </c>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4" x14ac:dyDescent="0.25">
      <c r="A32" s="133" t="s">
        <v>161</v>
      </c>
      <c r="B32" s="111">
        <v>830</v>
      </c>
      <c r="C32" s="108">
        <v>19.636363636363637</v>
      </c>
      <c r="D32" s="108">
        <v>9.6969696969696972</v>
      </c>
      <c r="E32" s="108">
        <v>7.0303030303030294</v>
      </c>
      <c r="F32" s="108">
        <v>5.8181818181818183</v>
      </c>
      <c r="G32" s="108">
        <v>38.181818181818187</v>
      </c>
      <c r="H32" s="588">
        <f t="shared" si="0"/>
        <v>44.000000000000007</v>
      </c>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4" x14ac:dyDescent="0.25">
      <c r="A33" s="133" t="s">
        <v>162</v>
      </c>
      <c r="B33" s="111">
        <v>290</v>
      </c>
      <c r="C33" s="108">
        <v>31.506849315068493</v>
      </c>
      <c r="D33" s="108">
        <v>18.493150684931507</v>
      </c>
      <c r="E33" s="108">
        <v>12.671232876712329</v>
      </c>
      <c r="F33" s="108">
        <v>22.260273972602739</v>
      </c>
      <c r="G33" s="108">
        <v>56.5068493150685</v>
      </c>
      <c r="H33" s="588">
        <f t="shared" si="0"/>
        <v>78.767123287671239</v>
      </c>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4" x14ac:dyDescent="0.25">
      <c r="A34" s="133" t="s">
        <v>163</v>
      </c>
      <c r="B34" s="111">
        <v>290</v>
      </c>
      <c r="C34" s="108">
        <v>40</v>
      </c>
      <c r="D34" s="108">
        <v>15.172413793103448</v>
      </c>
      <c r="E34" s="108">
        <v>22.758620689655174</v>
      </c>
      <c r="F34" s="108">
        <v>32.41379310344827</v>
      </c>
      <c r="G34" s="108">
        <v>39.310344827586206</v>
      </c>
      <c r="H34" s="588">
        <f t="shared" si="0"/>
        <v>71.724137931034477</v>
      </c>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4" x14ac:dyDescent="0.25">
      <c r="A35" s="133" t="s">
        <v>164</v>
      </c>
      <c r="B35" s="111">
        <v>90</v>
      </c>
      <c r="C35" s="108">
        <v>55.434782608695656</v>
      </c>
      <c r="D35" s="108">
        <v>27.173913043478258</v>
      </c>
      <c r="E35" s="108">
        <v>18.478260869565215</v>
      </c>
      <c r="F35" s="108">
        <v>46.739130434782609</v>
      </c>
      <c r="G35" s="108">
        <v>32.608695652173914</v>
      </c>
      <c r="H35" s="588">
        <f t="shared" si="0"/>
        <v>79.34782608695653</v>
      </c>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4" x14ac:dyDescent="0.25">
      <c r="A36" s="133" t="s">
        <v>165</v>
      </c>
      <c r="B36" s="111">
        <v>80</v>
      </c>
      <c r="C36" s="108">
        <v>41.77215189873418</v>
      </c>
      <c r="D36" s="108">
        <v>34.177215189873415</v>
      </c>
      <c r="E36" s="108">
        <v>6.3291139240506329</v>
      </c>
      <c r="F36" s="108">
        <v>41.77215189873418</v>
      </c>
      <c r="G36" s="108">
        <v>26.582278481012654</v>
      </c>
      <c r="H36" s="588">
        <f t="shared" si="0"/>
        <v>68.35443037974683</v>
      </c>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4" x14ac:dyDescent="0.25">
      <c r="A37" s="133" t="s">
        <v>166</v>
      </c>
      <c r="B37" s="111">
        <v>80</v>
      </c>
      <c r="C37" s="108">
        <v>28.947368421052634</v>
      </c>
      <c r="D37" s="108">
        <v>26.315789473684209</v>
      </c>
      <c r="E37" s="108">
        <v>2.6315789473684208</v>
      </c>
      <c r="F37" s="108">
        <v>32.894736842105267</v>
      </c>
      <c r="G37" s="108">
        <v>25</v>
      </c>
      <c r="H37" s="588">
        <f t="shared" si="0"/>
        <v>57.894736842105267</v>
      </c>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4" x14ac:dyDescent="0.25">
      <c r="A38" s="133" t="s">
        <v>167</v>
      </c>
      <c r="B38" s="111">
        <v>70</v>
      </c>
      <c r="C38" s="108">
        <v>22.058823529411764</v>
      </c>
      <c r="D38" s="108">
        <v>20.588235294117645</v>
      </c>
      <c r="E38" s="108">
        <v>1.4705882352941175</v>
      </c>
      <c r="F38" s="108">
        <v>33.82352941176471</v>
      </c>
      <c r="G38" s="108">
        <v>42.647058823529413</v>
      </c>
      <c r="H38" s="588">
        <f t="shared" si="0"/>
        <v>76.470588235294116</v>
      </c>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4" x14ac:dyDescent="0.25">
      <c r="A39" s="133" t="s">
        <v>168</v>
      </c>
      <c r="B39" s="111">
        <v>60</v>
      </c>
      <c r="C39" s="108">
        <v>21.052631578947366</v>
      </c>
      <c r="D39" s="108">
        <v>12.280701754385964</v>
      </c>
      <c r="E39" s="108">
        <v>8.7719298245614024</v>
      </c>
      <c r="F39" s="108">
        <v>40.350877192982452</v>
      </c>
      <c r="G39" s="108">
        <v>29.82456140350877</v>
      </c>
      <c r="H39" s="588">
        <f t="shared" si="0"/>
        <v>70.175438596491219</v>
      </c>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4" x14ac:dyDescent="0.25">
      <c r="A40" s="133" t="s">
        <v>159</v>
      </c>
      <c r="B40" s="111">
        <v>240</v>
      </c>
      <c r="C40" s="108">
        <v>49.372384937238493</v>
      </c>
      <c r="D40" s="108">
        <v>41.422594142259413</v>
      </c>
      <c r="E40" s="108">
        <v>2.510460251046025</v>
      </c>
      <c r="F40" s="108">
        <v>22.17573221757322</v>
      </c>
      <c r="G40" s="108">
        <v>17.154811715481173</v>
      </c>
      <c r="H40" s="588">
        <f t="shared" si="0"/>
        <v>39.330543933054393</v>
      </c>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25">
      <c r="A41" s="130"/>
      <c r="B41" s="108"/>
      <c r="C41" s="108"/>
      <c r="D41" s="108"/>
      <c r="E41" s="108"/>
      <c r="F41" s="108"/>
      <c r="G41" s="108"/>
      <c r="H41" s="588">
        <f t="shared" si="0"/>
        <v>0</v>
      </c>
      <c r="I41" s="108"/>
      <c r="J41" s="108"/>
      <c r="K41" s="295"/>
      <c r="L41" s="295"/>
      <c r="M41" s="295"/>
      <c r="N41" s="295"/>
      <c r="O41" s="295"/>
      <c r="P41" s="295"/>
      <c r="Q41" s="295"/>
      <c r="R41" s="295"/>
      <c r="S41" s="295"/>
      <c r="T41" s="295"/>
      <c r="U41" s="295"/>
      <c r="V41" s="295"/>
      <c r="W41" s="295"/>
      <c r="X41" s="295"/>
      <c r="Y41" s="295"/>
      <c r="Z41" s="295"/>
    </row>
    <row r="42" spans="1:251" s="296" customFormat="1" ht="12.9" customHeight="1" x14ac:dyDescent="0.25">
      <c r="A42" s="131" t="s">
        <v>54</v>
      </c>
      <c r="B42" s="105">
        <v>2720</v>
      </c>
      <c r="C42" s="135">
        <v>63.525947736474052</v>
      </c>
      <c r="D42" s="135">
        <v>45.086492454913504</v>
      </c>
      <c r="E42" s="135">
        <v>13.139492086860507</v>
      </c>
      <c r="F42" s="135">
        <v>17.997791682002209</v>
      </c>
      <c r="G42" s="135">
        <v>51.380198748619797</v>
      </c>
      <c r="H42" s="588">
        <f t="shared" si="0"/>
        <v>69.377990430622006</v>
      </c>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25">
      <c r="A43" s="130"/>
      <c r="H43" s="588">
        <f t="shared" si="0"/>
        <v>0</v>
      </c>
      <c r="I43" s="108"/>
      <c r="J43" s="108"/>
      <c r="K43" s="295"/>
      <c r="L43" s="295"/>
      <c r="M43" s="295"/>
      <c r="N43" s="295"/>
      <c r="O43" s="295"/>
      <c r="P43" s="295"/>
      <c r="Q43" s="295"/>
      <c r="R43" s="295"/>
      <c r="S43" s="295"/>
      <c r="T43" s="295"/>
      <c r="U43" s="295"/>
      <c r="V43" s="295"/>
      <c r="W43" s="295"/>
      <c r="X43" s="295"/>
      <c r="Y43" s="295"/>
      <c r="Z43" s="295"/>
    </row>
    <row r="44" spans="1:251" s="320" customFormat="1" ht="11.4" x14ac:dyDescent="0.25">
      <c r="A44" s="133" t="s">
        <v>169</v>
      </c>
      <c r="B44" s="111">
        <v>330</v>
      </c>
      <c r="C44" s="108">
        <v>76.307692307692307</v>
      </c>
      <c r="D44" s="108">
        <v>66.153846153846146</v>
      </c>
      <c r="E44" s="108">
        <v>4.9230769230769234</v>
      </c>
      <c r="F44" s="108">
        <v>15.692307692307692</v>
      </c>
      <c r="G44" s="108">
        <v>48.615384615384613</v>
      </c>
      <c r="H44" s="588">
        <f t="shared" si="0"/>
        <v>64.307692307692307</v>
      </c>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4" x14ac:dyDescent="0.25">
      <c r="A45" s="133" t="s">
        <v>170</v>
      </c>
      <c r="B45" s="111">
        <v>330</v>
      </c>
      <c r="C45" s="108">
        <v>92</v>
      </c>
      <c r="D45" s="108">
        <v>78.153846153846146</v>
      </c>
      <c r="E45" s="108">
        <v>8.615384615384615</v>
      </c>
      <c r="F45" s="108">
        <v>11.692307692307692</v>
      </c>
      <c r="G45" s="108">
        <v>80.615384615384613</v>
      </c>
      <c r="H45" s="588">
        <f t="shared" si="0"/>
        <v>92.307692307692307</v>
      </c>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4" x14ac:dyDescent="0.25">
      <c r="A46" s="133" t="s">
        <v>171</v>
      </c>
      <c r="B46" s="111">
        <v>270</v>
      </c>
      <c r="C46" s="108">
        <v>66.165413533834581</v>
      </c>
      <c r="D46" s="108">
        <v>42.857142857142854</v>
      </c>
      <c r="E46" s="108">
        <v>17.669172932330827</v>
      </c>
      <c r="F46" s="108">
        <v>25.18796992481203</v>
      </c>
      <c r="G46" s="108">
        <v>68.421052631578945</v>
      </c>
      <c r="H46" s="588">
        <f t="shared" si="0"/>
        <v>93.609022556390983</v>
      </c>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4" x14ac:dyDescent="0.25">
      <c r="A47" s="133" t="s">
        <v>172</v>
      </c>
      <c r="B47" s="111">
        <v>220</v>
      </c>
      <c r="C47" s="108">
        <v>35.813953488372093</v>
      </c>
      <c r="D47" s="108">
        <v>4.1860465116279073</v>
      </c>
      <c r="E47" s="108">
        <v>29.767441860465116</v>
      </c>
      <c r="F47" s="108">
        <v>13.488372093023257</v>
      </c>
      <c r="G47" s="108">
        <v>80</v>
      </c>
      <c r="H47" s="588">
        <f t="shared" si="0"/>
        <v>93.488372093023258</v>
      </c>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4" x14ac:dyDescent="0.25">
      <c r="A48" s="133" t="s">
        <v>173</v>
      </c>
      <c r="B48" s="111">
        <v>190</v>
      </c>
      <c r="C48" s="108">
        <v>64.324324324324323</v>
      </c>
      <c r="D48" s="108">
        <v>52.432432432432428</v>
      </c>
      <c r="E48" s="108">
        <v>11.891891891891893</v>
      </c>
      <c r="F48" s="108">
        <v>27.567567567567568</v>
      </c>
      <c r="G48" s="108">
        <v>31.891891891891895</v>
      </c>
      <c r="H48" s="588">
        <f t="shared" si="0"/>
        <v>59.459459459459467</v>
      </c>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4" x14ac:dyDescent="0.25">
      <c r="A49" s="133" t="s">
        <v>174</v>
      </c>
      <c r="B49" s="111">
        <v>170</v>
      </c>
      <c r="C49" s="108">
        <v>75</v>
      </c>
      <c r="D49" s="108">
        <v>49.418604651162788</v>
      </c>
      <c r="E49" s="108">
        <v>16.86046511627907</v>
      </c>
      <c r="F49" s="108">
        <v>10.465116279069768</v>
      </c>
      <c r="G49" s="108">
        <v>75.581395348837205</v>
      </c>
      <c r="H49" s="588">
        <f t="shared" si="0"/>
        <v>86.046511627906966</v>
      </c>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4" x14ac:dyDescent="0.25">
      <c r="A50" s="133" t="s">
        <v>175</v>
      </c>
      <c r="B50" s="111">
        <v>160</v>
      </c>
      <c r="C50" s="108">
        <v>77.439024390243901</v>
      </c>
      <c r="D50" s="108">
        <v>29.268292682926827</v>
      </c>
      <c r="E50" s="108">
        <v>46.341463414634148</v>
      </c>
      <c r="F50" s="108">
        <v>21.341463414634145</v>
      </c>
      <c r="G50" s="108">
        <v>59.756097560975604</v>
      </c>
      <c r="H50" s="588">
        <f t="shared" si="0"/>
        <v>81.097560975609753</v>
      </c>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4" x14ac:dyDescent="0.25">
      <c r="A51" s="133" t="s">
        <v>176</v>
      </c>
      <c r="B51" s="111">
        <v>130</v>
      </c>
      <c r="C51" s="108">
        <v>64.122137404580144</v>
      </c>
      <c r="D51" s="108">
        <v>52.671755725190842</v>
      </c>
      <c r="E51" s="108">
        <v>7.6335877862595423</v>
      </c>
      <c r="F51" s="108">
        <v>19.083969465648856</v>
      </c>
      <c r="G51" s="108">
        <v>31.297709923664126</v>
      </c>
      <c r="H51" s="588">
        <f t="shared" si="0"/>
        <v>50.381679389312978</v>
      </c>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4" x14ac:dyDescent="0.25">
      <c r="A52" s="133" t="s">
        <v>177</v>
      </c>
      <c r="B52" s="111">
        <v>120</v>
      </c>
      <c r="C52" s="108">
        <v>7.6271186440677967</v>
      </c>
      <c r="D52" s="108">
        <v>4.2372881355932197</v>
      </c>
      <c r="E52" s="108">
        <v>2.5423728813559325</v>
      </c>
      <c r="F52" s="108">
        <v>1.6949152542372881</v>
      </c>
      <c r="G52" s="108">
        <v>29.66101694915254</v>
      </c>
      <c r="H52" s="588">
        <f t="shared" si="0"/>
        <v>31.355932203389827</v>
      </c>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4" x14ac:dyDescent="0.25">
      <c r="A53" s="133" t="s">
        <v>178</v>
      </c>
      <c r="B53" s="111">
        <v>120</v>
      </c>
      <c r="C53" s="108">
        <v>40.677966101694921</v>
      </c>
      <c r="D53" s="108">
        <v>28.8135593220339</v>
      </c>
      <c r="E53" s="108">
        <v>11.016949152542372</v>
      </c>
      <c r="F53" s="108">
        <v>13.559322033898304</v>
      </c>
      <c r="G53" s="108">
        <v>66.949152542372886</v>
      </c>
      <c r="H53" s="588">
        <f t="shared" si="0"/>
        <v>80.508474576271198</v>
      </c>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11.4" x14ac:dyDescent="0.25">
      <c r="A54" s="133" t="s">
        <v>179</v>
      </c>
      <c r="B54" s="111">
        <v>100</v>
      </c>
      <c r="C54" s="108">
        <v>44</v>
      </c>
      <c r="D54" s="108">
        <v>19</v>
      </c>
      <c r="E54" s="108">
        <v>17</v>
      </c>
      <c r="F54" s="108">
        <v>25</v>
      </c>
      <c r="G54" s="108">
        <v>24</v>
      </c>
      <c r="H54" s="588">
        <f t="shared" si="0"/>
        <v>49</v>
      </c>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4" x14ac:dyDescent="0.25">
      <c r="A55" s="133" t="s">
        <v>180</v>
      </c>
      <c r="B55" s="111">
        <v>90</v>
      </c>
      <c r="C55" s="108">
        <v>84.782608695652172</v>
      </c>
      <c r="D55" s="108">
        <v>71.739130434782609</v>
      </c>
      <c r="E55" s="108">
        <v>13.043478260869565</v>
      </c>
      <c r="F55" s="108">
        <v>35.869565217391305</v>
      </c>
      <c r="G55" s="108">
        <v>22.826086956521738</v>
      </c>
      <c r="H55" s="588">
        <f t="shared" si="0"/>
        <v>58.695652173913047</v>
      </c>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4" x14ac:dyDescent="0.25">
      <c r="A56" s="133" t="s">
        <v>159</v>
      </c>
      <c r="B56" s="111">
        <v>510</v>
      </c>
      <c r="C56" s="108">
        <v>56.916996047430835</v>
      </c>
      <c r="D56" s="108">
        <v>41.501976284584977</v>
      </c>
      <c r="E56" s="108">
        <v>3.9525691699604746</v>
      </c>
      <c r="F56" s="108">
        <v>19.565217391304348</v>
      </c>
      <c r="G56" s="108">
        <v>26.679841897233203</v>
      </c>
      <c r="H56" s="588">
        <f t="shared" si="0"/>
        <v>46.245059288537547</v>
      </c>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25">
      <c r="A57" s="130"/>
      <c r="B57" s="108"/>
      <c r="C57" s="108"/>
      <c r="D57" s="108"/>
      <c r="E57" s="108"/>
      <c r="F57" s="108"/>
      <c r="G57" s="108"/>
      <c r="H57" s="588">
        <f t="shared" si="0"/>
        <v>0</v>
      </c>
      <c r="I57" s="108"/>
      <c r="J57" s="108"/>
      <c r="K57" s="295"/>
      <c r="L57" s="295"/>
      <c r="M57" s="295"/>
      <c r="N57" s="295"/>
      <c r="O57" s="295"/>
      <c r="P57" s="295"/>
      <c r="Q57" s="295"/>
      <c r="R57" s="295"/>
      <c r="S57" s="295"/>
      <c r="T57" s="295"/>
      <c r="U57" s="295"/>
      <c r="V57" s="295"/>
      <c r="W57" s="295"/>
      <c r="X57" s="295"/>
      <c r="Y57" s="295"/>
      <c r="Z57" s="295"/>
    </row>
    <row r="58" spans="1:251" s="296" customFormat="1" ht="12.9" customHeight="1" x14ac:dyDescent="0.25">
      <c r="A58" s="131" t="s">
        <v>57</v>
      </c>
      <c r="B58" s="105">
        <v>1480</v>
      </c>
      <c r="C58" s="135">
        <v>30.487804878048781</v>
      </c>
      <c r="D58" s="135">
        <v>18.495934959349594</v>
      </c>
      <c r="E58" s="135">
        <v>4.0650406504065035</v>
      </c>
      <c r="F58" s="135">
        <v>3.2520325203252036</v>
      </c>
      <c r="G58" s="135">
        <v>28.794037940379404</v>
      </c>
      <c r="H58" s="588">
        <f t="shared" si="0"/>
        <v>32.046070460704605</v>
      </c>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25">
      <c r="A59" s="130"/>
      <c r="B59" s="108"/>
      <c r="C59" s="108"/>
      <c r="D59" s="108"/>
      <c r="E59" s="108"/>
      <c r="F59" s="108"/>
      <c r="G59" s="108"/>
      <c r="H59" s="588">
        <f t="shared" si="0"/>
        <v>0</v>
      </c>
      <c r="I59" s="108"/>
      <c r="J59" s="108"/>
      <c r="K59" s="295"/>
      <c r="L59" s="295"/>
      <c r="M59" s="295"/>
      <c r="N59" s="295"/>
      <c r="O59" s="295"/>
      <c r="P59" s="295"/>
      <c r="Q59" s="295"/>
      <c r="R59" s="295"/>
      <c r="S59" s="295"/>
      <c r="T59" s="295"/>
      <c r="U59" s="295"/>
      <c r="V59" s="295"/>
      <c r="W59" s="295"/>
      <c r="X59" s="295"/>
      <c r="Y59" s="295"/>
      <c r="Z59" s="295"/>
    </row>
    <row r="60" spans="1:251" s="320" customFormat="1" ht="11.4" x14ac:dyDescent="0.25">
      <c r="A60" s="133" t="s">
        <v>181</v>
      </c>
      <c r="B60" s="111">
        <v>1090</v>
      </c>
      <c r="C60" s="108">
        <v>25.482980680772769</v>
      </c>
      <c r="D60" s="108">
        <v>11.86752529898804</v>
      </c>
      <c r="E60" s="108">
        <v>3.863845446182153</v>
      </c>
      <c r="F60" s="108">
        <v>0.36798528058877644</v>
      </c>
      <c r="G60" s="108">
        <v>31.55473781048758</v>
      </c>
      <c r="H60" s="588">
        <f t="shared" si="0"/>
        <v>31.922723091076357</v>
      </c>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4" x14ac:dyDescent="0.25">
      <c r="A61" s="133" t="s">
        <v>182</v>
      </c>
      <c r="B61" s="111">
        <v>300</v>
      </c>
      <c r="C61" s="108">
        <v>45.762711864406782</v>
      </c>
      <c r="D61" s="108">
        <v>39.322033898305087</v>
      </c>
      <c r="E61" s="108">
        <v>5.0847457627118651</v>
      </c>
      <c r="F61" s="108">
        <v>9.1525423728813564</v>
      </c>
      <c r="G61" s="108">
        <v>21.35593220338983</v>
      </c>
      <c r="H61" s="588">
        <f t="shared" si="0"/>
        <v>30.508474576271187</v>
      </c>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4" x14ac:dyDescent="0.25">
      <c r="A62" s="133" t="s">
        <v>183</v>
      </c>
      <c r="B62" s="111">
        <v>50</v>
      </c>
      <c r="C62" s="108">
        <v>66.666666666666657</v>
      </c>
      <c r="D62" s="108">
        <v>53.333333333333336</v>
      </c>
      <c r="E62" s="108">
        <v>6.666666666666667</v>
      </c>
      <c r="F62" s="108">
        <v>31.111111111111111</v>
      </c>
      <c r="G62" s="108">
        <v>28.888888888888886</v>
      </c>
      <c r="H62" s="588">
        <f t="shared" si="0"/>
        <v>60</v>
      </c>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4" x14ac:dyDescent="0.25">
      <c r="A63" s="133" t="s">
        <v>184</v>
      </c>
      <c r="B63" s="111">
        <v>20</v>
      </c>
      <c r="C63" s="108">
        <v>20</v>
      </c>
      <c r="D63" s="108">
        <v>5</v>
      </c>
      <c r="E63" s="108" t="s">
        <v>232</v>
      </c>
      <c r="F63" s="108" t="s">
        <v>232</v>
      </c>
      <c r="G63" s="108" t="s">
        <v>232</v>
      </c>
      <c r="H63" s="588" t="e">
        <f t="shared" si="0"/>
        <v>#VALUE!</v>
      </c>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4" x14ac:dyDescent="0.25">
      <c r="A64" s="133" t="s">
        <v>159</v>
      </c>
      <c r="B64" s="111">
        <v>30</v>
      </c>
      <c r="C64" s="108">
        <v>13.793103448275861</v>
      </c>
      <c r="D64" s="108">
        <v>10.344827586206897</v>
      </c>
      <c r="E64" s="108" t="s">
        <v>232</v>
      </c>
      <c r="F64" s="108">
        <v>10.344827586206897</v>
      </c>
      <c r="G64" s="108">
        <v>20.689655172413794</v>
      </c>
      <c r="H64" s="588">
        <f t="shared" si="0"/>
        <v>31.03448275862069</v>
      </c>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5">
      <c r="A65" s="376"/>
      <c r="B65" s="377"/>
      <c r="C65" s="378"/>
      <c r="D65" s="378"/>
      <c r="E65" s="378"/>
      <c r="F65" s="378"/>
      <c r="G65" s="378"/>
      <c r="H65" s="140"/>
      <c r="I65" s="108"/>
      <c r="J65" s="108"/>
      <c r="K65" s="323"/>
      <c r="L65" s="569"/>
      <c r="M65" s="569"/>
      <c r="N65" s="569"/>
      <c r="O65" s="569"/>
      <c r="P65" s="569"/>
      <c r="Q65" s="569"/>
      <c r="R65" s="569"/>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3">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 customHeight="1" x14ac:dyDescent="0.25">
      <c r="A67" s="570" t="s">
        <v>122</v>
      </c>
      <c r="B67" s="570"/>
      <c r="C67" s="570"/>
      <c r="D67" s="570"/>
      <c r="E67" s="570"/>
      <c r="F67" s="570"/>
      <c r="G67" s="570"/>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 customHeight="1" x14ac:dyDescent="0.25">
      <c r="A68" s="570" t="s">
        <v>123</v>
      </c>
      <c r="B68" s="570"/>
      <c r="C68" s="570"/>
      <c r="D68" s="570"/>
      <c r="E68" s="570"/>
      <c r="F68" s="570"/>
      <c r="G68" s="570"/>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25">
      <c r="A69" s="571" t="s">
        <v>92</v>
      </c>
      <c r="B69" s="571"/>
      <c r="C69" s="571"/>
      <c r="D69" s="571"/>
      <c r="E69" s="571"/>
      <c r="F69" s="571"/>
      <c r="G69" s="571"/>
      <c r="H69" s="333"/>
      <c r="I69" s="333"/>
      <c r="J69" s="333"/>
    </row>
    <row r="70" spans="1:251" s="335" customFormat="1" ht="11.4" customHeight="1" x14ac:dyDescent="0.25">
      <c r="A70" s="567" t="s">
        <v>133</v>
      </c>
      <c r="B70" s="567"/>
      <c r="C70" s="567"/>
      <c r="D70" s="567"/>
      <c r="E70" s="567"/>
      <c r="F70" s="567"/>
      <c r="G70" s="567"/>
      <c r="N70" s="336"/>
      <c r="O70" s="337"/>
      <c r="P70" s="337"/>
      <c r="Q70" s="337"/>
      <c r="R70" s="337"/>
      <c r="S70" s="337"/>
      <c r="T70" s="337"/>
      <c r="U70" s="337"/>
      <c r="V70" s="337"/>
      <c r="W70" s="337"/>
      <c r="X70" s="337"/>
    </row>
    <row r="71" spans="1:251" x14ac:dyDescent="0.3">
      <c r="A71" s="143"/>
      <c r="B71" s="143"/>
      <c r="C71" s="143"/>
      <c r="D71" s="143"/>
      <c r="E71" s="143"/>
      <c r="F71" s="143"/>
      <c r="G71" s="143"/>
      <c r="L71" s="143"/>
      <c r="M71" s="143"/>
      <c r="N71" s="282"/>
      <c r="O71" s="283"/>
      <c r="P71" s="283"/>
      <c r="Q71" s="283"/>
      <c r="R71" s="283"/>
      <c r="S71" s="283"/>
      <c r="T71" s="283"/>
      <c r="U71" s="283"/>
      <c r="V71" s="283"/>
      <c r="W71" s="283"/>
      <c r="X71" s="283"/>
    </row>
    <row r="72" spans="1:251" x14ac:dyDescent="0.3">
      <c r="L72" s="143"/>
      <c r="M72" s="143"/>
      <c r="N72" s="282"/>
      <c r="O72" s="283"/>
      <c r="P72" s="283"/>
      <c r="Q72" s="283"/>
      <c r="R72" s="283"/>
      <c r="S72" s="283"/>
      <c r="T72" s="283"/>
      <c r="U72" s="283"/>
      <c r="V72" s="283"/>
      <c r="W72" s="283"/>
      <c r="X72" s="283"/>
    </row>
    <row r="73" spans="1:251" x14ac:dyDescent="0.3">
      <c r="L73" s="143"/>
      <c r="M73" s="143"/>
      <c r="N73" s="282"/>
      <c r="O73" s="283"/>
      <c r="P73" s="283"/>
      <c r="Q73" s="283"/>
      <c r="R73" s="283"/>
      <c r="S73" s="283"/>
      <c r="T73" s="283"/>
      <c r="U73" s="283"/>
      <c r="V73" s="283"/>
      <c r="W73" s="283"/>
      <c r="X73" s="283"/>
    </row>
    <row r="74" spans="1:251" x14ac:dyDescent="0.3">
      <c r="L74" s="143"/>
      <c r="M74" s="143"/>
      <c r="N74" s="282"/>
      <c r="O74" s="283"/>
      <c r="P74" s="283"/>
      <c r="Q74" s="283"/>
      <c r="R74" s="283"/>
      <c r="S74" s="283"/>
      <c r="T74" s="283"/>
      <c r="U74" s="283"/>
      <c r="V74" s="283"/>
      <c r="W74" s="283"/>
      <c r="X74" s="283"/>
    </row>
    <row r="75" spans="1:251" x14ac:dyDescent="0.3">
      <c r="L75" s="143"/>
      <c r="M75" s="143"/>
      <c r="N75" s="282"/>
      <c r="O75" s="283"/>
      <c r="P75" s="283"/>
      <c r="Q75" s="283"/>
      <c r="R75" s="283"/>
      <c r="S75" s="283"/>
      <c r="T75" s="283"/>
      <c r="U75" s="283"/>
      <c r="V75" s="283"/>
      <c r="W75" s="283"/>
      <c r="X75" s="283"/>
    </row>
    <row r="76" spans="1:251" x14ac:dyDescent="0.3">
      <c r="L76" s="143"/>
      <c r="M76" s="143"/>
      <c r="N76" s="282"/>
      <c r="O76" s="283"/>
      <c r="P76" s="283"/>
      <c r="Q76" s="283"/>
      <c r="R76" s="283"/>
      <c r="S76" s="283"/>
      <c r="T76" s="283"/>
      <c r="U76" s="283"/>
      <c r="V76" s="283"/>
      <c r="W76" s="283"/>
      <c r="X76" s="283"/>
    </row>
    <row r="77" spans="1:251" x14ac:dyDescent="0.3">
      <c r="L77" s="143"/>
      <c r="M77" s="143"/>
      <c r="N77" s="282"/>
      <c r="O77" s="283"/>
      <c r="P77" s="283"/>
      <c r="Q77" s="283"/>
      <c r="R77" s="283"/>
      <c r="S77" s="283"/>
      <c r="T77" s="283"/>
      <c r="U77" s="283"/>
      <c r="V77" s="283"/>
      <c r="W77" s="283"/>
      <c r="X77" s="283"/>
    </row>
    <row r="78" spans="1:251" x14ac:dyDescent="0.3">
      <c r="L78" s="143"/>
      <c r="M78" s="143"/>
      <c r="N78" s="282"/>
      <c r="O78" s="283"/>
      <c r="P78" s="283"/>
      <c r="Q78" s="283"/>
      <c r="R78" s="283"/>
      <c r="S78" s="283"/>
      <c r="T78" s="283"/>
      <c r="U78" s="283"/>
      <c r="V78" s="283"/>
      <c r="W78" s="283"/>
      <c r="X78" s="283"/>
    </row>
    <row r="79" spans="1:251" x14ac:dyDescent="0.3">
      <c r="L79" s="143"/>
      <c r="M79" s="143"/>
      <c r="N79" s="282"/>
      <c r="O79" s="283"/>
      <c r="P79" s="283"/>
      <c r="Q79" s="283"/>
      <c r="R79" s="283"/>
      <c r="S79" s="283"/>
      <c r="T79" s="283"/>
      <c r="U79" s="283"/>
      <c r="V79" s="283"/>
      <c r="W79" s="283"/>
      <c r="X79" s="283"/>
    </row>
    <row r="80" spans="1:251" x14ac:dyDescent="0.3">
      <c r="L80" s="143"/>
      <c r="M80" s="143"/>
      <c r="N80" s="282"/>
      <c r="O80" s="283"/>
      <c r="P80" s="283"/>
      <c r="Q80" s="283"/>
      <c r="R80" s="283"/>
      <c r="S80" s="283"/>
      <c r="T80" s="283"/>
      <c r="U80" s="283"/>
      <c r="V80" s="283"/>
      <c r="W80" s="283"/>
      <c r="X80" s="283"/>
    </row>
    <row r="81" spans="12:24" x14ac:dyDescent="0.3">
      <c r="L81" s="143"/>
      <c r="M81" s="143"/>
      <c r="N81" s="282"/>
      <c r="O81" s="283"/>
      <c r="P81" s="283"/>
      <c r="Q81" s="283"/>
      <c r="R81" s="283"/>
      <c r="S81" s="283"/>
      <c r="T81" s="283"/>
      <c r="U81" s="283"/>
      <c r="V81" s="283"/>
      <c r="W81" s="283"/>
      <c r="X81" s="283"/>
    </row>
    <row r="82" spans="12:24" x14ac:dyDescent="0.3">
      <c r="L82" s="143"/>
      <c r="M82" s="143"/>
      <c r="N82" s="282"/>
      <c r="O82" s="283"/>
      <c r="P82" s="283"/>
      <c r="Q82" s="283"/>
      <c r="R82" s="283"/>
      <c r="S82" s="283"/>
      <c r="T82" s="283"/>
      <c r="U82" s="283"/>
      <c r="V82" s="283"/>
      <c r="W82" s="283"/>
      <c r="X82" s="283"/>
    </row>
    <row r="83" spans="12:24" x14ac:dyDescent="0.3">
      <c r="L83" s="143"/>
      <c r="M83" s="143"/>
      <c r="N83" s="282"/>
      <c r="O83" s="283"/>
      <c r="P83" s="283"/>
      <c r="Q83" s="283"/>
      <c r="R83" s="283"/>
      <c r="S83" s="283"/>
      <c r="T83" s="283"/>
      <c r="U83" s="283"/>
      <c r="V83" s="283"/>
      <c r="W83" s="283"/>
      <c r="X83" s="283"/>
    </row>
    <row r="84" spans="12:24" x14ac:dyDescent="0.3">
      <c r="L84" s="143"/>
      <c r="M84" s="143"/>
      <c r="N84" s="282"/>
      <c r="O84" s="283"/>
      <c r="P84" s="283"/>
      <c r="Q84" s="283"/>
      <c r="R84" s="283"/>
      <c r="S84" s="283"/>
      <c r="T84" s="283"/>
      <c r="U84" s="283"/>
      <c r="V84" s="283"/>
      <c r="W84" s="283"/>
      <c r="X84" s="283"/>
    </row>
    <row r="85" spans="12:24" x14ac:dyDescent="0.3">
      <c r="L85" s="143"/>
      <c r="M85" s="143"/>
      <c r="N85" s="282"/>
      <c r="O85" s="283"/>
      <c r="P85" s="283"/>
      <c r="Q85" s="283"/>
      <c r="R85" s="283"/>
      <c r="S85" s="283"/>
      <c r="T85" s="283"/>
      <c r="U85" s="283"/>
      <c r="V85" s="283"/>
      <c r="W85" s="283"/>
      <c r="X85" s="283"/>
    </row>
    <row r="86" spans="12:24" x14ac:dyDescent="0.3">
      <c r="L86" s="143"/>
      <c r="M86" s="143"/>
      <c r="N86" s="282"/>
      <c r="O86" s="283"/>
      <c r="P86" s="283"/>
      <c r="Q86" s="283"/>
      <c r="R86" s="283"/>
      <c r="S86" s="283"/>
      <c r="T86" s="283"/>
      <c r="U86" s="283"/>
      <c r="V86" s="283"/>
      <c r="W86" s="283"/>
      <c r="X86" s="283"/>
    </row>
    <row r="87" spans="12:24" x14ac:dyDescent="0.3">
      <c r="L87" s="143"/>
      <c r="M87" s="143"/>
      <c r="N87" s="282"/>
      <c r="O87" s="283"/>
      <c r="P87" s="283"/>
      <c r="Q87" s="283"/>
      <c r="R87" s="283"/>
      <c r="S87" s="283"/>
      <c r="T87" s="283"/>
      <c r="U87" s="283"/>
      <c r="V87" s="283"/>
      <c r="W87" s="283"/>
      <c r="X87" s="283"/>
    </row>
    <row r="88" spans="12:24" x14ac:dyDescent="0.3">
      <c r="L88" s="143"/>
      <c r="M88" s="143"/>
      <c r="N88" s="282"/>
      <c r="O88" s="283"/>
      <c r="P88" s="283"/>
      <c r="Q88" s="283"/>
      <c r="R88" s="283"/>
      <c r="S88" s="283"/>
      <c r="T88" s="283"/>
      <c r="U88" s="283"/>
      <c r="V88" s="283"/>
      <c r="W88" s="283"/>
      <c r="X88" s="283"/>
    </row>
    <row r="89" spans="12:24" x14ac:dyDescent="0.3">
      <c r="L89" s="143"/>
      <c r="M89" s="143"/>
      <c r="N89" s="282"/>
      <c r="O89" s="283"/>
      <c r="P89" s="283"/>
      <c r="Q89" s="283"/>
      <c r="R89" s="283"/>
      <c r="S89" s="283"/>
      <c r="T89" s="283"/>
      <c r="U89" s="283"/>
      <c r="V89" s="283"/>
      <c r="W89" s="283"/>
      <c r="X89" s="283"/>
    </row>
    <row r="90" spans="12:24" x14ac:dyDescent="0.3">
      <c r="L90" s="143"/>
      <c r="M90" s="143"/>
      <c r="N90" s="282"/>
      <c r="O90" s="283"/>
      <c r="P90" s="283"/>
      <c r="Q90" s="283"/>
      <c r="R90" s="283"/>
      <c r="S90" s="283"/>
      <c r="T90" s="283"/>
      <c r="U90" s="283"/>
      <c r="V90" s="283"/>
      <c r="W90" s="283"/>
      <c r="X90" s="283"/>
    </row>
    <row r="91" spans="12:24" x14ac:dyDescent="0.3">
      <c r="L91" s="143"/>
      <c r="M91" s="143"/>
      <c r="N91" s="282"/>
      <c r="O91" s="283"/>
      <c r="P91" s="283"/>
      <c r="Q91" s="283"/>
      <c r="R91" s="283"/>
      <c r="S91" s="283"/>
      <c r="T91" s="283"/>
      <c r="U91" s="283"/>
      <c r="V91" s="283"/>
      <c r="W91" s="283"/>
      <c r="X91" s="283"/>
    </row>
    <row r="92" spans="12:24" x14ac:dyDescent="0.3">
      <c r="L92" s="143"/>
      <c r="M92" s="143"/>
      <c r="N92" s="282"/>
      <c r="O92" s="283"/>
      <c r="P92" s="283"/>
      <c r="Q92" s="283"/>
      <c r="R92" s="283"/>
      <c r="S92" s="283"/>
      <c r="T92" s="283"/>
      <c r="U92" s="283"/>
      <c r="V92" s="283"/>
      <c r="W92" s="283"/>
      <c r="X92" s="283"/>
    </row>
    <row r="93" spans="12:24" x14ac:dyDescent="0.3">
      <c r="L93" s="143"/>
      <c r="M93" s="143"/>
      <c r="N93" s="282"/>
      <c r="O93" s="283"/>
      <c r="P93" s="283"/>
      <c r="Q93" s="283"/>
      <c r="R93" s="283"/>
      <c r="S93" s="283"/>
      <c r="T93" s="283"/>
      <c r="U93" s="283"/>
      <c r="V93" s="283"/>
      <c r="W93" s="283"/>
      <c r="X93" s="283"/>
    </row>
    <row r="94" spans="12:24" x14ac:dyDescent="0.3">
      <c r="L94" s="143"/>
      <c r="M94" s="143"/>
      <c r="N94" s="282"/>
      <c r="O94" s="283"/>
      <c r="P94" s="283"/>
      <c r="Q94" s="283"/>
      <c r="R94" s="283"/>
      <c r="S94" s="283"/>
      <c r="T94" s="283"/>
      <c r="U94" s="283"/>
      <c r="V94" s="283"/>
      <c r="W94" s="283"/>
      <c r="X94" s="283"/>
    </row>
    <row r="95" spans="12:24" x14ac:dyDescent="0.3">
      <c r="L95" s="143"/>
      <c r="M95" s="143"/>
      <c r="N95" s="282"/>
      <c r="O95" s="283"/>
      <c r="P95" s="283"/>
      <c r="Q95" s="283"/>
      <c r="R95" s="283"/>
      <c r="S95" s="283"/>
      <c r="T95" s="283"/>
      <c r="U95" s="283"/>
      <c r="V95" s="283"/>
      <c r="W95" s="283"/>
      <c r="X95" s="283"/>
    </row>
    <row r="96" spans="12:24" x14ac:dyDescent="0.3">
      <c r="L96" s="143"/>
      <c r="M96" s="143"/>
      <c r="N96" s="282"/>
      <c r="O96" s="283"/>
      <c r="P96" s="283"/>
      <c r="Q96" s="283"/>
      <c r="R96" s="283"/>
      <c r="S96" s="283"/>
      <c r="T96" s="283"/>
      <c r="U96" s="283"/>
      <c r="V96" s="283"/>
      <c r="W96" s="283"/>
      <c r="X96" s="283"/>
    </row>
    <row r="97" spans="12:24" x14ac:dyDescent="0.3">
      <c r="L97" s="143"/>
      <c r="M97" s="143"/>
      <c r="N97" s="282"/>
      <c r="O97" s="283"/>
      <c r="P97" s="283"/>
      <c r="Q97" s="283"/>
      <c r="R97" s="283"/>
      <c r="S97" s="283"/>
      <c r="T97" s="283"/>
      <c r="U97" s="283"/>
      <c r="V97" s="283"/>
      <c r="W97" s="283"/>
      <c r="X97" s="283"/>
    </row>
    <row r="98" spans="12:24" x14ac:dyDescent="0.3">
      <c r="L98" s="143"/>
      <c r="M98" s="143"/>
      <c r="N98" s="282"/>
      <c r="O98" s="283"/>
      <c r="P98" s="283"/>
      <c r="Q98" s="283"/>
      <c r="R98" s="283"/>
      <c r="S98" s="283"/>
      <c r="T98" s="283"/>
      <c r="U98" s="283"/>
      <c r="V98" s="283"/>
      <c r="W98" s="283"/>
      <c r="X98" s="283"/>
    </row>
    <row r="99" spans="12:24" x14ac:dyDescent="0.3">
      <c r="L99" s="143"/>
      <c r="M99" s="143"/>
      <c r="N99" s="282"/>
      <c r="O99" s="283"/>
      <c r="P99" s="283"/>
      <c r="Q99" s="283"/>
      <c r="R99" s="283"/>
      <c r="S99" s="283"/>
      <c r="T99" s="283"/>
      <c r="U99" s="283"/>
      <c r="V99" s="283"/>
      <c r="W99" s="283"/>
      <c r="X99" s="283"/>
    </row>
    <row r="100" spans="12:24" x14ac:dyDescent="0.3">
      <c r="L100" s="143"/>
      <c r="M100" s="143"/>
      <c r="N100" s="282"/>
      <c r="O100" s="283"/>
      <c r="P100" s="283"/>
      <c r="Q100" s="283"/>
      <c r="R100" s="283"/>
      <c r="S100" s="283"/>
      <c r="T100" s="283"/>
      <c r="U100" s="283"/>
      <c r="V100" s="283"/>
      <c r="W100" s="283"/>
      <c r="X100" s="283"/>
    </row>
    <row r="101" spans="12:24" x14ac:dyDescent="0.3">
      <c r="L101" s="143"/>
      <c r="M101" s="143"/>
      <c r="N101" s="282"/>
      <c r="O101" s="283"/>
      <c r="P101" s="283"/>
      <c r="Q101" s="283"/>
      <c r="R101" s="283"/>
      <c r="S101" s="283"/>
      <c r="T101" s="283"/>
      <c r="U101" s="283"/>
      <c r="V101" s="283"/>
      <c r="W101" s="283"/>
      <c r="X101" s="283"/>
    </row>
    <row r="102" spans="12:24" x14ac:dyDescent="0.3">
      <c r="L102" s="143"/>
      <c r="M102" s="143"/>
      <c r="N102" s="282"/>
      <c r="O102" s="283"/>
      <c r="P102" s="283"/>
      <c r="Q102" s="283"/>
      <c r="R102" s="283"/>
      <c r="S102" s="283"/>
      <c r="T102" s="283"/>
      <c r="U102" s="283"/>
      <c r="V102" s="283"/>
      <c r="W102" s="283"/>
      <c r="X102" s="283"/>
    </row>
    <row r="103" spans="12:24" x14ac:dyDescent="0.3">
      <c r="L103" s="143"/>
      <c r="M103" s="143"/>
      <c r="N103" s="282"/>
      <c r="O103" s="283"/>
      <c r="P103" s="283"/>
      <c r="Q103" s="283"/>
      <c r="R103" s="283"/>
      <c r="S103" s="283"/>
      <c r="T103" s="283"/>
      <c r="U103" s="283"/>
      <c r="V103" s="283"/>
      <c r="W103" s="283"/>
      <c r="X103" s="283"/>
    </row>
    <row r="104" spans="12:24" x14ac:dyDescent="0.3">
      <c r="L104" s="143"/>
      <c r="M104" s="143"/>
      <c r="N104" s="282"/>
      <c r="O104" s="283"/>
      <c r="P104" s="283"/>
      <c r="Q104" s="283"/>
      <c r="R104" s="283"/>
      <c r="S104" s="283"/>
      <c r="T104" s="283"/>
      <c r="U104" s="283"/>
      <c r="V104" s="283"/>
      <c r="W104" s="283"/>
      <c r="X104" s="283"/>
    </row>
    <row r="105" spans="12:24" x14ac:dyDescent="0.3">
      <c r="L105" s="143"/>
      <c r="M105" s="143"/>
      <c r="N105" s="282"/>
      <c r="O105" s="283"/>
      <c r="P105" s="283"/>
      <c r="Q105" s="283"/>
      <c r="R105" s="283"/>
      <c r="S105" s="283"/>
      <c r="T105" s="283"/>
      <c r="U105" s="283"/>
      <c r="V105" s="283"/>
      <c r="W105" s="283"/>
      <c r="X105" s="283"/>
    </row>
    <row r="106" spans="12:24" x14ac:dyDescent="0.3">
      <c r="L106" s="143"/>
      <c r="M106" s="143"/>
      <c r="N106" s="282"/>
      <c r="O106" s="283"/>
      <c r="P106" s="283"/>
      <c r="Q106" s="283"/>
      <c r="R106" s="283"/>
      <c r="S106" s="283"/>
      <c r="T106" s="283"/>
      <c r="U106" s="283"/>
      <c r="V106" s="283"/>
      <c r="W106" s="283"/>
      <c r="X106" s="283"/>
    </row>
    <row r="107" spans="12:24" x14ac:dyDescent="0.3">
      <c r="L107" s="143"/>
      <c r="M107" s="143"/>
      <c r="N107" s="282"/>
      <c r="O107" s="283"/>
      <c r="P107" s="283"/>
      <c r="Q107" s="283"/>
      <c r="R107" s="283"/>
      <c r="S107" s="283"/>
      <c r="T107" s="283"/>
      <c r="U107" s="283"/>
      <c r="V107" s="283"/>
      <c r="W107" s="283"/>
      <c r="X107" s="283"/>
    </row>
    <row r="108" spans="12:24" x14ac:dyDescent="0.3">
      <c r="L108" s="143"/>
      <c r="M108" s="143"/>
      <c r="N108" s="282"/>
      <c r="O108" s="283"/>
      <c r="P108" s="283"/>
      <c r="Q108" s="283"/>
      <c r="R108" s="283"/>
      <c r="S108" s="283"/>
      <c r="T108" s="283"/>
      <c r="U108" s="283"/>
      <c r="V108" s="283"/>
      <c r="W108" s="283"/>
      <c r="X108" s="283"/>
    </row>
    <row r="109" spans="12:24" x14ac:dyDescent="0.3">
      <c r="L109" s="143"/>
      <c r="M109" s="143"/>
      <c r="N109" s="282"/>
      <c r="O109" s="283"/>
      <c r="P109" s="283"/>
      <c r="Q109" s="283"/>
      <c r="R109" s="283"/>
      <c r="S109" s="283"/>
      <c r="T109" s="283"/>
      <c r="U109" s="283"/>
      <c r="V109" s="283"/>
      <c r="W109" s="283"/>
      <c r="X109" s="283"/>
    </row>
    <row r="110" spans="12:24" x14ac:dyDescent="0.3">
      <c r="L110" s="143"/>
      <c r="M110" s="143"/>
      <c r="N110" s="282"/>
      <c r="O110" s="283"/>
      <c r="P110" s="283"/>
      <c r="Q110" s="283"/>
      <c r="R110" s="283"/>
      <c r="S110" s="283"/>
      <c r="T110" s="283"/>
      <c r="U110" s="283"/>
      <c r="V110" s="283"/>
      <c r="W110" s="283"/>
      <c r="X110" s="283"/>
    </row>
    <row r="111" spans="12:24" x14ac:dyDescent="0.3">
      <c r="L111" s="143"/>
      <c r="M111" s="143"/>
      <c r="N111" s="282"/>
      <c r="O111" s="283"/>
      <c r="P111" s="283"/>
      <c r="Q111" s="283"/>
      <c r="R111" s="283"/>
      <c r="S111" s="283"/>
      <c r="T111" s="283"/>
      <c r="U111" s="283"/>
      <c r="V111" s="283"/>
      <c r="W111" s="283"/>
      <c r="X111" s="283"/>
    </row>
    <row r="112" spans="12:24" x14ac:dyDescent="0.3">
      <c r="L112" s="143"/>
      <c r="M112" s="143"/>
      <c r="N112" s="282"/>
      <c r="O112" s="283"/>
      <c r="P112" s="283"/>
      <c r="Q112" s="283"/>
      <c r="R112" s="283"/>
      <c r="S112" s="283"/>
      <c r="T112" s="283"/>
      <c r="U112" s="283"/>
      <c r="V112" s="283"/>
      <c r="W112" s="283"/>
      <c r="X112" s="283"/>
    </row>
    <row r="113" spans="12:24" x14ac:dyDescent="0.3">
      <c r="L113" s="143"/>
      <c r="M113" s="143"/>
      <c r="N113" s="282"/>
      <c r="O113" s="283"/>
      <c r="P113" s="283"/>
      <c r="Q113" s="283"/>
      <c r="R113" s="283"/>
      <c r="S113" s="283"/>
      <c r="T113" s="283"/>
      <c r="U113" s="283"/>
      <c r="V113" s="283"/>
      <c r="W113" s="283"/>
      <c r="X113" s="283"/>
    </row>
    <row r="114" spans="12:24" x14ac:dyDescent="0.3">
      <c r="L114" s="143"/>
      <c r="M114" s="143"/>
      <c r="N114" s="282"/>
      <c r="O114" s="283"/>
      <c r="P114" s="283"/>
      <c r="Q114" s="283"/>
      <c r="R114" s="283"/>
      <c r="S114" s="283"/>
      <c r="T114" s="283"/>
      <c r="U114" s="283"/>
      <c r="V114" s="283"/>
      <c r="W114" s="283"/>
      <c r="X114" s="283"/>
    </row>
    <row r="115" spans="12:24" x14ac:dyDescent="0.3">
      <c r="L115" s="143"/>
      <c r="M115" s="143"/>
      <c r="N115" s="282"/>
      <c r="O115" s="283"/>
      <c r="P115" s="283"/>
      <c r="Q115" s="283"/>
      <c r="R115" s="283"/>
      <c r="S115" s="283"/>
      <c r="T115" s="283"/>
      <c r="U115" s="283"/>
      <c r="V115" s="283"/>
      <c r="W115" s="283"/>
      <c r="X115" s="283"/>
    </row>
    <row r="116" spans="12:24" x14ac:dyDescent="0.3">
      <c r="L116" s="143"/>
      <c r="M116" s="143"/>
      <c r="N116" s="282"/>
      <c r="O116" s="283"/>
      <c r="P116" s="283"/>
      <c r="Q116" s="283"/>
      <c r="R116" s="283"/>
      <c r="S116" s="283"/>
      <c r="T116" s="283"/>
      <c r="U116" s="283"/>
      <c r="V116" s="283"/>
      <c r="W116" s="283"/>
      <c r="X116" s="283"/>
    </row>
    <row r="117" spans="12:24" x14ac:dyDescent="0.3">
      <c r="L117" s="143"/>
      <c r="M117" s="143"/>
      <c r="N117" s="282"/>
      <c r="O117" s="283"/>
      <c r="P117" s="283"/>
      <c r="Q117" s="283"/>
      <c r="R117" s="283"/>
      <c r="S117" s="283"/>
      <c r="T117" s="283"/>
      <c r="U117" s="283"/>
      <c r="V117" s="283"/>
      <c r="W117" s="283"/>
      <c r="X117" s="283"/>
    </row>
    <row r="118" spans="12:24" x14ac:dyDescent="0.3">
      <c r="L118" s="143"/>
      <c r="M118" s="143"/>
      <c r="N118" s="282"/>
      <c r="O118" s="283"/>
      <c r="P118" s="283"/>
      <c r="Q118" s="283"/>
      <c r="R118" s="283"/>
      <c r="S118" s="283"/>
      <c r="T118" s="283"/>
      <c r="U118" s="283"/>
      <c r="V118" s="283"/>
      <c r="W118" s="283"/>
      <c r="X118" s="283"/>
    </row>
    <row r="119" spans="12:24" ht="15" customHeight="1" x14ac:dyDescent="0.3">
      <c r="L119" s="143"/>
      <c r="M119" s="143"/>
      <c r="N119" s="282"/>
      <c r="O119" s="309"/>
      <c r="P119" s="309"/>
      <c r="Q119" s="309"/>
      <c r="R119" s="309"/>
      <c r="S119" s="309"/>
      <c r="T119" s="309"/>
      <c r="U119" s="309"/>
      <c r="V119" s="309"/>
      <c r="W119" s="309"/>
      <c r="X119" s="309"/>
    </row>
    <row r="120" spans="12:24" x14ac:dyDescent="0.3">
      <c r="L120" s="143"/>
      <c r="M120" s="143"/>
      <c r="N120" s="282"/>
      <c r="O120" s="311"/>
      <c r="P120" s="311"/>
      <c r="Q120" s="311"/>
      <c r="R120" s="311"/>
      <c r="S120" s="311"/>
      <c r="T120" s="311"/>
      <c r="U120" s="311"/>
      <c r="V120" s="311"/>
      <c r="W120" s="311"/>
      <c r="X120" s="311"/>
    </row>
    <row r="121" spans="12:24" x14ac:dyDescent="0.3">
      <c r="L121" s="143"/>
      <c r="M121" s="143"/>
      <c r="N121" s="282"/>
      <c r="O121" s="283"/>
      <c r="P121" s="283"/>
      <c r="Q121" s="283"/>
      <c r="R121" s="283"/>
      <c r="S121" s="283"/>
      <c r="T121" s="283"/>
      <c r="U121" s="283"/>
      <c r="V121" s="283"/>
      <c r="W121" s="283"/>
      <c r="X121" s="283"/>
    </row>
    <row r="122" spans="12:24" x14ac:dyDescent="0.3">
      <c r="L122" s="143"/>
      <c r="M122" s="143"/>
      <c r="N122" s="282"/>
      <c r="O122" s="283"/>
      <c r="P122" s="283"/>
      <c r="Q122" s="283"/>
      <c r="R122" s="283"/>
      <c r="S122" s="283"/>
      <c r="T122" s="283"/>
      <c r="U122" s="283"/>
      <c r="V122" s="283"/>
      <c r="W122" s="283"/>
      <c r="X122" s="283"/>
    </row>
    <row r="123" spans="12:24" x14ac:dyDescent="0.3">
      <c r="L123" s="143"/>
      <c r="M123" s="143"/>
      <c r="N123" s="282"/>
      <c r="O123" s="309"/>
      <c r="P123" s="309"/>
      <c r="Q123" s="309"/>
      <c r="R123" s="309"/>
      <c r="S123" s="309"/>
      <c r="T123" s="309"/>
      <c r="U123" s="309"/>
      <c r="V123" s="309"/>
      <c r="W123" s="309"/>
      <c r="X123" s="309"/>
    </row>
    <row r="124" spans="12:24" x14ac:dyDescent="0.3">
      <c r="L124" s="143"/>
      <c r="M124" s="143"/>
      <c r="N124" s="282"/>
      <c r="O124" s="311"/>
      <c r="P124" s="311"/>
      <c r="Q124" s="311"/>
      <c r="R124" s="311"/>
      <c r="S124" s="311"/>
      <c r="T124" s="311"/>
      <c r="U124" s="311"/>
      <c r="V124" s="311"/>
      <c r="W124" s="311"/>
      <c r="X124" s="311"/>
    </row>
    <row r="125" spans="12:24" x14ac:dyDescent="0.3">
      <c r="L125" s="143"/>
      <c r="M125" s="143"/>
      <c r="N125" s="282"/>
      <c r="O125" s="311"/>
      <c r="P125" s="311"/>
      <c r="Q125" s="311"/>
      <c r="R125" s="311"/>
      <c r="S125" s="311"/>
      <c r="T125" s="311"/>
      <c r="U125" s="311"/>
      <c r="V125" s="311"/>
      <c r="W125" s="311"/>
      <c r="X125" s="311"/>
    </row>
    <row r="126" spans="12:24" x14ac:dyDescent="0.3">
      <c r="L126" s="143"/>
      <c r="M126" s="143"/>
      <c r="N126" s="282"/>
      <c r="O126" s="283"/>
      <c r="P126" s="283"/>
      <c r="Q126" s="283"/>
      <c r="R126" s="283"/>
      <c r="S126" s="283"/>
      <c r="T126" s="283"/>
      <c r="U126" s="283"/>
      <c r="V126" s="283"/>
      <c r="W126" s="283"/>
      <c r="X126" s="283"/>
    </row>
    <row r="127" spans="12:24" x14ac:dyDescent="0.3">
      <c r="L127" s="143"/>
      <c r="M127" s="143"/>
      <c r="N127" s="282"/>
      <c r="O127" s="309"/>
      <c r="P127" s="309"/>
      <c r="Q127" s="309"/>
      <c r="R127" s="309"/>
      <c r="S127" s="309"/>
      <c r="T127" s="309"/>
      <c r="U127" s="309"/>
      <c r="V127" s="309"/>
      <c r="W127" s="309"/>
      <c r="X127" s="309"/>
    </row>
    <row r="128" spans="12:24" x14ac:dyDescent="0.3">
      <c r="L128" s="143"/>
      <c r="M128" s="143"/>
      <c r="N128" s="282"/>
      <c r="O128" s="311"/>
      <c r="P128" s="311"/>
      <c r="Q128" s="311"/>
      <c r="R128" s="311"/>
      <c r="S128" s="311"/>
      <c r="T128" s="311"/>
      <c r="U128" s="311"/>
      <c r="V128" s="311"/>
      <c r="W128" s="311"/>
      <c r="X128" s="311"/>
    </row>
    <row r="129" spans="12:24" x14ac:dyDescent="0.3">
      <c r="L129" s="143"/>
      <c r="M129" s="143"/>
      <c r="N129" s="282"/>
      <c r="O129" s="283"/>
      <c r="P129" s="283"/>
      <c r="Q129" s="283"/>
      <c r="R129" s="283"/>
      <c r="S129" s="283"/>
      <c r="T129" s="283"/>
      <c r="U129" s="283"/>
      <c r="V129" s="283"/>
      <c r="W129" s="283"/>
      <c r="X129" s="283"/>
    </row>
  </sheetData>
  <mergeCells count="9">
    <mergeCell ref="A2:G2"/>
    <mergeCell ref="A68:G68"/>
    <mergeCell ref="A70:G70"/>
    <mergeCell ref="B7:B8"/>
    <mergeCell ref="C7:E7"/>
    <mergeCell ref="F7:G7"/>
    <mergeCell ref="L65:R65"/>
    <mergeCell ref="A67:G67"/>
    <mergeCell ref="A69:G69"/>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heetViews>
  <sheetFormatPr defaultColWidth="8" defaultRowHeight="13.8" x14ac:dyDescent="0.3"/>
  <cols>
    <col min="1" max="1" width="54.59765625" style="144" customWidth="1"/>
    <col min="2" max="2" width="8.69921875" style="144" customWidth="1"/>
    <col min="3" max="3" width="11" style="144" customWidth="1"/>
    <col min="4" max="4" width="8.69921875" style="144" customWidth="1"/>
    <col min="5" max="12" width="8" style="144" customWidth="1"/>
    <col min="13" max="16384" width="8" style="144"/>
  </cols>
  <sheetData>
    <row r="1" spans="1:251" s="9" customFormat="1" ht="15" customHeight="1" x14ac:dyDescent="0.25">
      <c r="A1" s="369"/>
      <c r="B1" s="369"/>
      <c r="C1" s="369"/>
      <c r="D1" s="370" t="s">
        <v>119</v>
      </c>
      <c r="E1" s="14"/>
      <c r="F1" s="14"/>
      <c r="G1" s="14"/>
      <c r="H1" s="14"/>
      <c r="I1" s="14"/>
      <c r="J1" s="14"/>
      <c r="K1" s="14"/>
      <c r="L1" s="14"/>
      <c r="M1" s="14"/>
      <c r="N1" s="14"/>
      <c r="O1" s="14"/>
      <c r="P1" s="14"/>
      <c r="Q1" s="14"/>
      <c r="R1" s="14"/>
      <c r="S1" s="14"/>
      <c r="T1" s="14"/>
      <c r="U1" s="14"/>
      <c r="V1" s="14"/>
    </row>
    <row r="2" spans="1:251" s="9" customFormat="1" ht="30" customHeight="1" x14ac:dyDescent="0.25">
      <c r="A2" s="553" t="s">
        <v>102</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146</v>
      </c>
      <c r="D5" s="127" t="s">
        <v>231</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339" customFormat="1" ht="15" customHeight="1" x14ac:dyDescent="0.25">
      <c r="A7" s="222"/>
      <c r="B7" s="574" t="s">
        <v>125</v>
      </c>
      <c r="C7" s="573" t="s">
        <v>74</v>
      </c>
      <c r="D7" s="573"/>
      <c r="E7" s="140"/>
      <c r="F7" s="140"/>
      <c r="G7" s="338"/>
      <c r="L7" s="340"/>
      <c r="M7" s="341"/>
      <c r="N7" s="341"/>
      <c r="O7" s="341"/>
      <c r="P7" s="341"/>
      <c r="Q7" s="341"/>
      <c r="R7" s="341"/>
      <c r="S7" s="341"/>
      <c r="T7" s="341"/>
    </row>
    <row r="8" spans="1:251" s="140" customFormat="1" ht="39.9" customHeight="1" x14ac:dyDescent="0.25">
      <c r="A8" s="214"/>
      <c r="B8" s="574"/>
      <c r="C8" s="364" t="s">
        <v>72</v>
      </c>
      <c r="D8" s="364" t="s">
        <v>73</v>
      </c>
      <c r="L8" s="227"/>
      <c r="M8" s="228"/>
      <c r="N8" s="228"/>
      <c r="O8" s="228"/>
      <c r="P8" s="228"/>
      <c r="Q8" s="228"/>
      <c r="R8" s="228"/>
      <c r="S8" s="228"/>
      <c r="T8" s="228"/>
    </row>
    <row r="9" spans="1:251" s="140" customFormat="1" ht="5.0999999999999996" customHeight="1" x14ac:dyDescent="0.25">
      <c r="A9" s="223"/>
      <c r="B9" s="213"/>
      <c r="C9" s="224"/>
      <c r="D9" s="224"/>
      <c r="L9" s="285"/>
      <c r="M9" s="286"/>
      <c r="N9" s="286"/>
      <c r="O9" s="286"/>
      <c r="P9" s="286"/>
      <c r="Q9" s="286"/>
      <c r="R9" s="286"/>
      <c r="S9" s="286"/>
      <c r="T9" s="286"/>
    </row>
    <row r="10" spans="1:251" s="140" customFormat="1" ht="5.0999999999999996" customHeight="1" x14ac:dyDescent="0.25">
      <c r="A10" s="225"/>
      <c r="B10" s="226"/>
      <c r="C10" s="226"/>
      <c r="D10" s="226"/>
      <c r="L10" s="227"/>
      <c r="M10" s="228"/>
      <c r="N10" s="228"/>
      <c r="O10" s="228"/>
      <c r="P10" s="228"/>
      <c r="Q10" s="228"/>
      <c r="R10" s="228"/>
      <c r="S10" s="228"/>
      <c r="T10" s="228"/>
    </row>
    <row r="11" spans="1:251" s="20" customFormat="1" ht="15" customHeight="1" x14ac:dyDescent="0.25">
      <c r="A11" s="128" t="s">
        <v>3</v>
      </c>
      <c r="B11" s="97">
        <v>9670</v>
      </c>
      <c r="C11" s="129">
        <v>20.196585618210037</v>
      </c>
      <c r="D11" s="129">
        <v>12.074495602690119</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5">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25">
      <c r="A13" s="131" t="s">
        <v>86</v>
      </c>
      <c r="B13" s="105">
        <v>1740</v>
      </c>
      <c r="C13" s="132">
        <v>53.072946582423896</v>
      </c>
      <c r="D13" s="132">
        <v>22.860425043078692</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5">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5">
      <c r="A15" s="133" t="s">
        <v>147</v>
      </c>
      <c r="B15" s="111">
        <v>220</v>
      </c>
      <c r="C15" s="108">
        <v>54.128440366972477</v>
      </c>
      <c r="D15" s="108">
        <v>15.596330275229359</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5">
      <c r="A16" s="133" t="s">
        <v>148</v>
      </c>
      <c r="B16" s="111">
        <v>190</v>
      </c>
      <c r="C16" s="108">
        <v>34.759358288770052</v>
      </c>
      <c r="D16" s="108">
        <v>9.0909090909090917</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5">
      <c r="A17" s="133" t="s">
        <v>149</v>
      </c>
      <c r="B17" s="111">
        <v>150</v>
      </c>
      <c r="C17" s="108">
        <v>8.8435374149659864</v>
      </c>
      <c r="D17" s="108">
        <v>5.4421768707482991</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5">
      <c r="A18" s="133" t="s">
        <v>150</v>
      </c>
      <c r="B18" s="111">
        <v>140</v>
      </c>
      <c r="C18" s="108">
        <v>60.431654676258994</v>
      </c>
      <c r="D18" s="108">
        <v>7.9136690647482011</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5">
      <c r="A19" s="133" t="s">
        <v>151</v>
      </c>
      <c r="B19" s="111">
        <v>120</v>
      </c>
      <c r="C19" s="108">
        <v>62.903225806451616</v>
      </c>
      <c r="D19" s="108">
        <v>23.387096774193548</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5">
      <c r="A20" s="133" t="s">
        <v>152</v>
      </c>
      <c r="B20" s="111">
        <v>120</v>
      </c>
      <c r="C20" s="108">
        <v>65.546218487394952</v>
      </c>
      <c r="D20" s="108">
        <v>52.100840336134461</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5">
      <c r="A21" s="133" t="s">
        <v>153</v>
      </c>
      <c r="B21" s="111">
        <v>90</v>
      </c>
      <c r="C21" s="108">
        <v>47.191011235955052</v>
      </c>
      <c r="D21" s="108">
        <v>37.078651685393261</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5">
      <c r="A22" s="133" t="s">
        <v>154</v>
      </c>
      <c r="B22" s="111">
        <v>90</v>
      </c>
      <c r="C22" s="108">
        <v>90.804597701149419</v>
      </c>
      <c r="D22" s="108" t="s">
        <v>232</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5">
      <c r="A23" s="133" t="s">
        <v>155</v>
      </c>
      <c r="B23" s="111">
        <v>70</v>
      </c>
      <c r="C23" s="108">
        <v>37.837837837837839</v>
      </c>
      <c r="D23" s="108">
        <v>68.918918918918919</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5">
      <c r="A24" s="133" t="s">
        <v>156</v>
      </c>
      <c r="B24" s="111">
        <v>70</v>
      </c>
      <c r="C24" s="108">
        <v>69.230769230769226</v>
      </c>
      <c r="D24" s="108">
        <v>29.230769230769234</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5">
      <c r="A25" s="133" t="s">
        <v>157</v>
      </c>
      <c r="B25" s="111">
        <v>70</v>
      </c>
      <c r="C25" s="108">
        <v>90.769230769230774</v>
      </c>
      <c r="D25" s="108">
        <v>1.5384615384615385</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5">
      <c r="A26" s="133" t="s">
        <v>158</v>
      </c>
      <c r="B26" s="111">
        <v>60</v>
      </c>
      <c r="C26" s="108">
        <v>37.704918032786885</v>
      </c>
      <c r="D26" s="108">
        <v>45.901639344262293</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5">
      <c r="A27" s="133" t="s">
        <v>159</v>
      </c>
      <c r="B27" s="111">
        <v>370</v>
      </c>
      <c r="C27" s="108">
        <v>57.923497267759558</v>
      </c>
      <c r="D27" s="108">
        <v>28.688524590163933</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5">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4.4" x14ac:dyDescent="0.25">
      <c r="A29" s="131" t="s">
        <v>52</v>
      </c>
      <c r="B29" s="105">
        <v>3730</v>
      </c>
      <c r="C29" s="132">
        <v>16.027874564459928</v>
      </c>
      <c r="D29" s="132">
        <v>11.444652908067541</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5">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5">
      <c r="A31" s="133" t="s">
        <v>160</v>
      </c>
      <c r="B31" s="111">
        <v>1710</v>
      </c>
      <c r="C31" s="108">
        <v>13.309982486865149</v>
      </c>
      <c r="D31" s="108">
        <v>9.748978400467017</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5">
      <c r="A32" s="133" t="s">
        <v>161</v>
      </c>
      <c r="B32" s="111">
        <v>830</v>
      </c>
      <c r="C32" s="108">
        <v>20</v>
      </c>
      <c r="D32" s="108">
        <v>12.727272727272727</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5">
      <c r="A33" s="133" t="s">
        <v>162</v>
      </c>
      <c r="B33" s="111">
        <v>290</v>
      </c>
      <c r="C33" s="108">
        <v>20.890410958904109</v>
      </c>
      <c r="D33" s="108">
        <v>21.575342465753426</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5">
      <c r="A34" s="133" t="s">
        <v>163</v>
      </c>
      <c r="B34" s="111">
        <v>290</v>
      </c>
      <c r="C34" s="108">
        <v>21.03448275862069</v>
      </c>
      <c r="D34" s="108">
        <v>16.206896551724135</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5">
      <c r="A35" s="133" t="s">
        <v>164</v>
      </c>
      <c r="B35" s="111">
        <v>90</v>
      </c>
      <c r="C35" s="108">
        <v>36.95652173913043</v>
      </c>
      <c r="D35" s="108">
        <v>1.0869565217391304</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5">
      <c r="A36" s="133" t="s">
        <v>165</v>
      </c>
      <c r="B36" s="111">
        <v>80</v>
      </c>
      <c r="C36" s="108">
        <v>2.5316455696202533</v>
      </c>
      <c r="D36" s="108">
        <v>3.79746835443038</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5">
      <c r="A37" s="133" t="s">
        <v>166</v>
      </c>
      <c r="B37" s="111">
        <v>80</v>
      </c>
      <c r="C37" s="108">
        <v>25</v>
      </c>
      <c r="D37" s="108">
        <v>18.421052631578945</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5">
      <c r="A38" s="133" t="s">
        <v>167</v>
      </c>
      <c r="B38" s="111">
        <v>70</v>
      </c>
      <c r="C38" s="108">
        <v>22.058823529411764</v>
      </c>
      <c r="D38" s="108">
        <v>7.3529411764705888</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5">
      <c r="A39" s="133" t="s">
        <v>168</v>
      </c>
      <c r="B39" s="111">
        <v>60</v>
      </c>
      <c r="C39" s="108">
        <v>3.5087719298245612</v>
      </c>
      <c r="D39" s="108">
        <v>14.035087719298245</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5">
      <c r="A40" s="133" t="s">
        <v>159</v>
      </c>
      <c r="B40" s="111">
        <v>240</v>
      </c>
      <c r="C40" s="108">
        <v>4.6025104602510458</v>
      </c>
      <c r="D40" s="108">
        <v>5.8577405857740583</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5">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25">
      <c r="A42" s="131" t="s">
        <v>54</v>
      </c>
      <c r="B42" s="105">
        <v>2720</v>
      </c>
      <c r="C42" s="132">
        <v>14.059624585940375</v>
      </c>
      <c r="D42" s="132">
        <v>10.526315789473683</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5">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5">
      <c r="A44" s="133" t="s">
        <v>169</v>
      </c>
      <c r="B44" s="111">
        <v>330</v>
      </c>
      <c r="C44" s="108">
        <v>33.846153846153847</v>
      </c>
      <c r="D44" s="108">
        <v>13.538461538461538</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5">
      <c r="A45" s="133" t="s">
        <v>170</v>
      </c>
      <c r="B45" s="111">
        <v>330</v>
      </c>
      <c r="C45" s="108">
        <v>8.9230769230769234</v>
      </c>
      <c r="D45" s="108">
        <v>1.2307692307692308</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5">
      <c r="A46" s="133" t="s">
        <v>171</v>
      </c>
      <c r="B46" s="111">
        <v>270</v>
      </c>
      <c r="C46" s="108">
        <v>1.8796992481203008</v>
      </c>
      <c r="D46" s="108">
        <v>2.6315789473684208</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5">
      <c r="A47" s="133" t="s">
        <v>172</v>
      </c>
      <c r="B47" s="111">
        <v>220</v>
      </c>
      <c r="C47" s="108">
        <v>5.1162790697674421</v>
      </c>
      <c r="D47" s="108">
        <v>6.9767441860465116</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5">
      <c r="A48" s="133" t="s">
        <v>173</v>
      </c>
      <c r="B48" s="111">
        <v>190</v>
      </c>
      <c r="C48" s="108">
        <v>11.351351351351353</v>
      </c>
      <c r="D48" s="108">
        <v>4.3243243243243246</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5">
      <c r="A49" s="133" t="s">
        <v>174</v>
      </c>
      <c r="B49" s="111">
        <v>170</v>
      </c>
      <c r="C49" s="108">
        <v>15.697674418604651</v>
      </c>
      <c r="D49" s="108">
        <v>15.697674418604651</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5">
      <c r="A50" s="133" t="s">
        <v>175</v>
      </c>
      <c r="B50" s="111">
        <v>160</v>
      </c>
      <c r="C50" s="108">
        <v>46.951219512195117</v>
      </c>
      <c r="D50" s="108">
        <v>45.731707317073173</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5">
      <c r="A51" s="133" t="s">
        <v>176</v>
      </c>
      <c r="B51" s="111">
        <v>130</v>
      </c>
      <c r="C51" s="108">
        <v>13.740458015267176</v>
      </c>
      <c r="D51" s="108">
        <v>6.8702290076335881</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5">
      <c r="A52" s="133" t="s">
        <v>177</v>
      </c>
      <c r="B52" s="111">
        <v>120</v>
      </c>
      <c r="C52" s="108">
        <v>0.84745762711864403</v>
      </c>
      <c r="D52" s="108">
        <v>4.2372881355932197</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5">
      <c r="A53" s="133" t="s">
        <v>178</v>
      </c>
      <c r="B53" s="111">
        <v>120</v>
      </c>
      <c r="C53" s="108">
        <v>0.84745762711864403</v>
      </c>
      <c r="D53" s="108">
        <v>12.711864406779661</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5">
      <c r="A54" s="133" t="s">
        <v>179</v>
      </c>
      <c r="B54" s="111">
        <v>100</v>
      </c>
      <c r="C54" s="108">
        <v>14.000000000000002</v>
      </c>
      <c r="D54" s="108">
        <v>12</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5">
      <c r="A55" s="133" t="s">
        <v>180</v>
      </c>
      <c r="B55" s="111">
        <v>90</v>
      </c>
      <c r="C55" s="108">
        <v>9.7826086956521738</v>
      </c>
      <c r="D55" s="108">
        <v>20.652173913043477</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5">
      <c r="A56" s="133" t="s">
        <v>159</v>
      </c>
      <c r="B56" s="111">
        <v>510</v>
      </c>
      <c r="C56" s="108">
        <v>11.6600790513834</v>
      </c>
      <c r="D56" s="108">
        <v>9.0909090909090917</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5">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3">
      <c r="A58" s="131" t="s">
        <v>57</v>
      </c>
      <c r="B58" s="105">
        <v>1480</v>
      </c>
      <c r="C58" s="132">
        <v>3.2520325203252036</v>
      </c>
      <c r="D58" s="132">
        <v>3.7940379403794036</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5">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5">
      <c r="A60" s="133" t="s">
        <v>181</v>
      </c>
      <c r="B60" s="111">
        <v>1090</v>
      </c>
      <c r="C60" s="108">
        <v>1.6559337626494939</v>
      </c>
      <c r="D60" s="108">
        <v>2.8518859245630175</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5">
      <c r="A61" s="133" t="s">
        <v>182</v>
      </c>
      <c r="B61" s="111">
        <v>300</v>
      </c>
      <c r="C61" s="108">
        <v>3.7288135593220342</v>
      </c>
      <c r="D61" s="108">
        <v>6.4406779661016946</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5">
      <c r="A62" s="133" t="s">
        <v>183</v>
      </c>
      <c r="B62" s="111">
        <v>50</v>
      </c>
      <c r="C62" s="108">
        <v>28.888888888888886</v>
      </c>
      <c r="D62" s="108" t="s">
        <v>232</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5">
      <c r="A63" s="133" t="s">
        <v>184</v>
      </c>
      <c r="B63" s="111">
        <v>20</v>
      </c>
      <c r="C63" s="108" t="s">
        <v>232</v>
      </c>
      <c r="D63" s="108">
        <v>25</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5">
      <c r="A64" s="133" t="s">
        <v>159</v>
      </c>
      <c r="B64" s="111">
        <v>30</v>
      </c>
      <c r="C64" s="108">
        <v>20.689655172413794</v>
      </c>
      <c r="D64" s="108">
        <v>3.4482758620689653</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3">
      <c r="A65" s="371"/>
      <c r="B65" s="372"/>
      <c r="C65" s="373"/>
      <c r="D65" s="373"/>
      <c r="E65" s="288"/>
      <c r="F65" s="288"/>
      <c r="G65" s="288"/>
      <c r="H65" s="288"/>
      <c r="I65" s="288"/>
      <c r="J65" s="108"/>
      <c r="K65" s="303"/>
      <c r="L65" s="566"/>
      <c r="M65" s="566"/>
      <c r="N65" s="566"/>
      <c r="O65" s="566"/>
      <c r="P65" s="566"/>
      <c r="Q65" s="566"/>
      <c r="R65" s="566"/>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2" t="s">
        <v>122</v>
      </c>
      <c r="B67" s="572"/>
      <c r="C67" s="572"/>
      <c r="D67" s="572"/>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 customHeight="1" x14ac:dyDescent="0.15">
      <c r="A68" s="572" t="s">
        <v>92</v>
      </c>
      <c r="B68" s="572"/>
      <c r="C68" s="572"/>
      <c r="D68" s="572"/>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133</v>
      </c>
      <c r="B69" s="555"/>
      <c r="C69" s="555"/>
      <c r="D69" s="555"/>
      <c r="E69" s="352"/>
      <c r="F69" s="352"/>
      <c r="G69" s="352"/>
      <c r="N69" s="354"/>
      <c r="O69" s="355"/>
      <c r="P69" s="355"/>
      <c r="Q69" s="355"/>
      <c r="R69" s="355"/>
      <c r="S69" s="355"/>
      <c r="T69" s="355"/>
      <c r="U69" s="355"/>
      <c r="V69" s="355"/>
      <c r="W69" s="355"/>
      <c r="X69" s="355"/>
    </row>
    <row r="70" spans="1:251" x14ac:dyDescent="0.3">
      <c r="A70" s="143"/>
      <c r="G70" s="143"/>
      <c r="M70" s="308"/>
      <c r="N70" s="309"/>
      <c r="O70" s="309"/>
      <c r="P70" s="309"/>
      <c r="Q70" s="309"/>
      <c r="R70" s="309"/>
      <c r="S70" s="309"/>
      <c r="T70" s="309"/>
      <c r="U70" s="309"/>
    </row>
    <row r="71" spans="1:251" x14ac:dyDescent="0.3">
      <c r="A71" s="143"/>
      <c r="G71" s="143"/>
      <c r="N71" s="18"/>
      <c r="O71" s="309"/>
      <c r="P71" s="309"/>
      <c r="Q71" s="309"/>
      <c r="R71" s="309"/>
      <c r="S71" s="309"/>
      <c r="T71" s="309"/>
      <c r="U71" s="309"/>
      <c r="V71" s="309"/>
    </row>
    <row r="72" spans="1:251" x14ac:dyDescent="0.3">
      <c r="A72" s="143"/>
      <c r="G72" s="143"/>
      <c r="N72" s="18"/>
      <c r="O72" s="309"/>
      <c r="P72" s="309"/>
      <c r="Q72" s="309"/>
      <c r="R72" s="309"/>
      <c r="S72" s="309"/>
      <c r="T72" s="309"/>
      <c r="U72" s="309"/>
      <c r="V72" s="309"/>
    </row>
    <row r="73" spans="1:251" x14ac:dyDescent="0.3">
      <c r="A73" s="143"/>
      <c r="B73" s="143"/>
      <c r="C73" s="143"/>
      <c r="D73" s="143"/>
      <c r="E73" s="143"/>
      <c r="F73" s="143"/>
      <c r="G73" s="143"/>
      <c r="N73" s="310"/>
      <c r="O73" s="311"/>
      <c r="P73" s="311"/>
      <c r="Q73" s="311"/>
      <c r="R73" s="311"/>
      <c r="S73" s="311"/>
      <c r="T73" s="311"/>
      <c r="U73" s="311"/>
      <c r="V73" s="311"/>
    </row>
    <row r="74" spans="1:251" x14ac:dyDescent="0.3">
      <c r="A74" s="150"/>
      <c r="B74" s="143"/>
      <c r="C74" s="143"/>
      <c r="D74" s="143"/>
      <c r="E74" s="143"/>
      <c r="F74" s="143"/>
      <c r="G74" s="143"/>
      <c r="N74" s="282"/>
      <c r="O74" s="283"/>
      <c r="P74" s="283"/>
      <c r="Q74" s="283"/>
      <c r="R74" s="283"/>
      <c r="S74" s="283"/>
      <c r="T74" s="283"/>
      <c r="U74" s="283"/>
      <c r="V74" s="283"/>
    </row>
    <row r="75" spans="1:251" x14ac:dyDescent="0.3">
      <c r="A75" s="150"/>
      <c r="B75" s="143"/>
      <c r="C75" s="143"/>
      <c r="D75" s="143"/>
      <c r="E75" s="143"/>
      <c r="F75" s="143"/>
      <c r="G75" s="143"/>
      <c r="N75" s="282"/>
      <c r="O75" s="283"/>
      <c r="P75" s="283"/>
      <c r="Q75" s="283"/>
      <c r="R75" s="283"/>
      <c r="S75" s="283"/>
      <c r="T75" s="283"/>
      <c r="U75" s="283"/>
      <c r="V75" s="283"/>
    </row>
    <row r="76" spans="1:251" x14ac:dyDescent="0.3">
      <c r="A76" s="143"/>
      <c r="B76" s="143"/>
      <c r="C76" s="143"/>
      <c r="D76" s="143"/>
      <c r="E76" s="143"/>
      <c r="F76" s="143"/>
      <c r="G76" s="143"/>
      <c r="N76" s="282"/>
      <c r="O76" s="283"/>
      <c r="P76" s="283"/>
      <c r="Q76" s="283"/>
      <c r="R76" s="283"/>
      <c r="S76" s="283"/>
      <c r="T76" s="283"/>
      <c r="U76" s="283"/>
      <c r="V76" s="283"/>
    </row>
    <row r="77" spans="1:251" x14ac:dyDescent="0.3">
      <c r="A77" s="143"/>
      <c r="B77" s="143"/>
      <c r="C77" s="143"/>
      <c r="D77" s="143"/>
      <c r="E77" s="143"/>
      <c r="F77" s="143"/>
      <c r="G77" s="143"/>
      <c r="N77" s="282"/>
      <c r="O77" s="283"/>
      <c r="P77" s="283"/>
      <c r="Q77" s="283"/>
      <c r="R77" s="283"/>
      <c r="S77" s="283"/>
      <c r="T77" s="283"/>
      <c r="U77" s="283"/>
      <c r="V77" s="283"/>
    </row>
    <row r="78" spans="1:251" x14ac:dyDescent="0.3">
      <c r="A78" s="143"/>
      <c r="B78" s="143"/>
      <c r="C78" s="143"/>
      <c r="D78" s="143"/>
      <c r="E78" s="143"/>
      <c r="F78" s="143"/>
      <c r="G78" s="143"/>
      <c r="N78" s="18"/>
      <c r="O78" s="309"/>
      <c r="P78" s="309"/>
      <c r="Q78" s="309"/>
      <c r="R78" s="309"/>
      <c r="S78" s="309"/>
      <c r="T78" s="309"/>
      <c r="U78" s="309"/>
      <c r="V78" s="309"/>
    </row>
    <row r="79" spans="1:251" x14ac:dyDescent="0.3">
      <c r="A79" s="143"/>
      <c r="B79" s="143"/>
      <c r="C79" s="143"/>
      <c r="D79" s="143"/>
      <c r="E79" s="143"/>
      <c r="F79" s="143"/>
      <c r="G79" s="143"/>
      <c r="N79" s="310"/>
      <c r="O79" s="311"/>
      <c r="P79" s="311"/>
      <c r="Q79" s="311"/>
      <c r="R79" s="311"/>
      <c r="S79" s="311"/>
      <c r="T79" s="311"/>
      <c r="U79" s="311"/>
      <c r="V79" s="311"/>
    </row>
    <row r="80" spans="1:251" x14ac:dyDescent="0.3">
      <c r="A80" s="143"/>
      <c r="B80" s="143"/>
      <c r="C80" s="143"/>
      <c r="D80" s="143"/>
      <c r="E80" s="143"/>
      <c r="F80" s="143"/>
      <c r="G80" s="143"/>
      <c r="N80" s="282"/>
      <c r="O80" s="283"/>
      <c r="P80" s="283"/>
      <c r="Q80" s="283"/>
      <c r="R80" s="283"/>
      <c r="S80" s="283"/>
      <c r="T80" s="283"/>
      <c r="U80" s="283"/>
      <c r="V80" s="283"/>
    </row>
    <row r="81" spans="1:22" x14ac:dyDescent="0.3">
      <c r="A81" s="143"/>
      <c r="B81" s="143"/>
      <c r="C81" s="143"/>
      <c r="D81" s="143"/>
      <c r="E81" s="143"/>
      <c r="F81" s="143"/>
      <c r="G81" s="143"/>
      <c r="N81" s="282"/>
      <c r="O81" s="283"/>
      <c r="P81" s="283"/>
      <c r="Q81" s="283"/>
      <c r="R81" s="283"/>
      <c r="S81" s="283"/>
      <c r="T81" s="283"/>
      <c r="U81" s="283"/>
      <c r="V81" s="283"/>
    </row>
    <row r="82" spans="1:22" x14ac:dyDescent="0.3">
      <c r="A82" s="143"/>
      <c r="B82" s="143"/>
      <c r="C82" s="143"/>
      <c r="D82" s="143"/>
      <c r="E82" s="143"/>
      <c r="F82" s="143"/>
      <c r="G82" s="143"/>
      <c r="N82" s="18"/>
      <c r="O82" s="309"/>
      <c r="P82" s="309"/>
      <c r="Q82" s="309"/>
      <c r="R82" s="309"/>
      <c r="S82" s="309"/>
      <c r="T82" s="309"/>
      <c r="U82" s="309"/>
      <c r="V82" s="309"/>
    </row>
    <row r="83" spans="1:22" x14ac:dyDescent="0.3">
      <c r="A83" s="143"/>
      <c r="B83" s="143"/>
      <c r="C83" s="143"/>
      <c r="D83" s="143"/>
      <c r="E83" s="143"/>
      <c r="F83" s="143"/>
      <c r="G83" s="143"/>
      <c r="N83" s="310"/>
      <c r="O83" s="311"/>
      <c r="P83" s="311"/>
      <c r="Q83" s="311"/>
      <c r="R83" s="311"/>
      <c r="S83" s="311"/>
      <c r="T83" s="311"/>
      <c r="U83" s="311"/>
      <c r="V83" s="311"/>
    </row>
    <row r="84" spans="1:22" x14ac:dyDescent="0.3">
      <c r="A84" s="143"/>
      <c r="B84" s="143"/>
      <c r="C84" s="143"/>
      <c r="D84" s="143"/>
      <c r="E84" s="143"/>
      <c r="F84" s="143"/>
      <c r="G84" s="143"/>
      <c r="N84" s="282"/>
      <c r="O84" s="283"/>
      <c r="P84" s="283"/>
      <c r="Q84" s="283"/>
      <c r="R84" s="283"/>
      <c r="S84" s="283"/>
      <c r="T84" s="283"/>
      <c r="U84" s="283"/>
      <c r="V84" s="283"/>
    </row>
    <row r="85" spans="1:22" x14ac:dyDescent="0.3">
      <c r="A85" s="143"/>
      <c r="B85" s="143"/>
      <c r="C85" s="143"/>
      <c r="D85" s="143"/>
      <c r="E85" s="143"/>
      <c r="F85" s="143"/>
      <c r="G85" s="143"/>
      <c r="N85" s="282"/>
      <c r="O85" s="283"/>
      <c r="P85" s="283"/>
      <c r="Q85" s="283"/>
      <c r="R85" s="283"/>
      <c r="S85" s="283"/>
      <c r="T85" s="283"/>
      <c r="U85" s="283"/>
      <c r="V85" s="283"/>
    </row>
    <row r="86" spans="1:22" x14ac:dyDescent="0.3">
      <c r="A86" s="143"/>
      <c r="B86" s="143"/>
      <c r="C86" s="143"/>
      <c r="D86" s="143"/>
      <c r="E86" s="143"/>
      <c r="F86" s="143"/>
      <c r="G86" s="143"/>
      <c r="N86" s="310"/>
      <c r="O86" s="311"/>
      <c r="P86" s="311"/>
      <c r="Q86" s="311"/>
      <c r="R86" s="311"/>
      <c r="S86" s="311"/>
      <c r="T86" s="311"/>
      <c r="U86" s="311"/>
      <c r="V86" s="311"/>
    </row>
    <row r="87" spans="1:22" x14ac:dyDescent="0.3">
      <c r="A87" s="143"/>
      <c r="B87" s="143"/>
      <c r="C87" s="143"/>
      <c r="D87" s="143"/>
      <c r="E87" s="143"/>
      <c r="F87" s="143"/>
      <c r="G87" s="143"/>
      <c r="N87" s="310"/>
      <c r="O87" s="311"/>
      <c r="P87" s="311"/>
      <c r="Q87" s="311"/>
      <c r="R87" s="311"/>
      <c r="S87" s="311"/>
      <c r="T87" s="311"/>
      <c r="U87" s="311"/>
      <c r="V87" s="311"/>
    </row>
    <row r="88" spans="1:22" x14ac:dyDescent="0.3">
      <c r="A88" s="143"/>
      <c r="B88" s="143"/>
      <c r="C88" s="143"/>
      <c r="D88" s="143"/>
      <c r="E88" s="143"/>
      <c r="F88" s="143"/>
      <c r="G88" s="143"/>
    </row>
    <row r="89" spans="1:22" x14ac:dyDescent="0.3">
      <c r="A89" s="143"/>
      <c r="B89" s="143"/>
      <c r="C89" s="143"/>
      <c r="D89" s="143"/>
      <c r="E89" s="143"/>
      <c r="F89" s="143"/>
      <c r="G89" s="143"/>
    </row>
    <row r="90" spans="1:22" x14ac:dyDescent="0.3">
      <c r="A90" s="143"/>
      <c r="B90" s="143"/>
      <c r="C90" s="143"/>
      <c r="D90" s="143"/>
      <c r="E90" s="143"/>
      <c r="F90" s="143"/>
      <c r="G90" s="143"/>
    </row>
    <row r="91" spans="1:22" x14ac:dyDescent="0.3">
      <c r="A91" s="143"/>
      <c r="B91" s="143"/>
      <c r="C91" s="143"/>
      <c r="D91" s="143"/>
      <c r="E91" s="143"/>
      <c r="F91" s="143"/>
      <c r="G91" s="143"/>
    </row>
    <row r="92" spans="1:22" x14ac:dyDescent="0.3">
      <c r="A92" s="143"/>
      <c r="B92" s="143"/>
      <c r="C92" s="143"/>
      <c r="D92" s="143"/>
      <c r="E92" s="143"/>
      <c r="F92" s="143"/>
      <c r="G92" s="143"/>
    </row>
    <row r="93" spans="1:22" x14ac:dyDescent="0.3">
      <c r="A93" s="143"/>
      <c r="B93" s="143"/>
      <c r="C93" s="143"/>
      <c r="D93" s="143"/>
      <c r="E93" s="143"/>
      <c r="F93" s="143"/>
      <c r="G93" s="143"/>
    </row>
    <row r="94" spans="1:22" x14ac:dyDescent="0.3">
      <c r="A94" s="143"/>
      <c r="B94" s="143"/>
      <c r="C94" s="143"/>
      <c r="D94" s="143"/>
      <c r="E94" s="143"/>
      <c r="F94" s="143"/>
      <c r="G94" s="143"/>
    </row>
    <row r="95" spans="1:22" x14ac:dyDescent="0.3">
      <c r="A95" s="143"/>
      <c r="B95" s="143"/>
      <c r="C95" s="143"/>
      <c r="D95" s="143"/>
      <c r="E95" s="143"/>
      <c r="F95" s="143"/>
      <c r="G95" s="143"/>
    </row>
    <row r="96" spans="1:22" x14ac:dyDescent="0.3">
      <c r="A96" s="143"/>
      <c r="B96" s="143"/>
      <c r="C96" s="143"/>
      <c r="D96" s="143"/>
      <c r="E96" s="143"/>
      <c r="F96" s="143"/>
      <c r="G96" s="143"/>
    </row>
    <row r="97" spans="1:7" x14ac:dyDescent="0.3">
      <c r="A97" s="143"/>
      <c r="B97" s="143"/>
      <c r="C97" s="143"/>
      <c r="D97" s="143"/>
      <c r="E97" s="143"/>
      <c r="F97" s="143"/>
      <c r="G97" s="143"/>
    </row>
    <row r="98" spans="1:7" x14ac:dyDescent="0.3">
      <c r="A98" s="143"/>
      <c r="B98" s="143"/>
      <c r="C98" s="143"/>
      <c r="D98" s="143"/>
      <c r="E98" s="143"/>
      <c r="F98" s="143"/>
      <c r="G98" s="143"/>
    </row>
    <row r="99" spans="1:7" x14ac:dyDescent="0.3">
      <c r="A99" s="143"/>
      <c r="B99" s="143"/>
      <c r="C99" s="143"/>
      <c r="D99" s="143"/>
      <c r="E99" s="143"/>
      <c r="F99" s="143"/>
      <c r="G99" s="143"/>
    </row>
    <row r="100" spans="1:7" x14ac:dyDescent="0.3">
      <c r="A100" s="143"/>
      <c r="B100" s="143"/>
      <c r="C100" s="143"/>
      <c r="D100" s="143"/>
      <c r="E100" s="143"/>
      <c r="F100" s="143"/>
      <c r="G100" s="143"/>
    </row>
    <row r="101" spans="1:7" x14ac:dyDescent="0.3">
      <c r="A101" s="143"/>
      <c r="B101" s="143"/>
      <c r="C101" s="143"/>
      <c r="D101" s="143"/>
      <c r="E101" s="143"/>
      <c r="F101" s="143"/>
      <c r="G101" s="143"/>
    </row>
    <row r="102" spans="1:7" x14ac:dyDescent="0.3">
      <c r="A102" s="143"/>
      <c r="B102" s="143"/>
      <c r="C102" s="143"/>
      <c r="D102" s="143"/>
      <c r="E102" s="143"/>
      <c r="F102" s="143"/>
      <c r="G102" s="143"/>
    </row>
    <row r="103" spans="1:7" x14ac:dyDescent="0.3">
      <c r="A103" s="143"/>
      <c r="B103" s="143"/>
      <c r="C103" s="143"/>
      <c r="D103" s="143"/>
      <c r="E103" s="143"/>
      <c r="F103" s="143"/>
      <c r="G103" s="143"/>
    </row>
    <row r="104" spans="1:7" x14ac:dyDescent="0.3">
      <c r="A104" s="143"/>
      <c r="B104" s="143"/>
      <c r="C104" s="143"/>
      <c r="D104" s="143"/>
      <c r="E104" s="143"/>
      <c r="F104" s="143"/>
      <c r="G104" s="143"/>
    </row>
    <row r="105" spans="1:7" x14ac:dyDescent="0.3">
      <c r="A105" s="143"/>
      <c r="B105" s="143"/>
      <c r="C105" s="143"/>
      <c r="D105" s="143"/>
      <c r="E105" s="143"/>
      <c r="F105" s="143"/>
      <c r="G105" s="143"/>
    </row>
    <row r="106" spans="1:7" x14ac:dyDescent="0.3">
      <c r="A106" s="143"/>
      <c r="B106" s="143"/>
      <c r="C106" s="143"/>
      <c r="D106" s="143"/>
      <c r="E106" s="143"/>
      <c r="F106" s="143"/>
      <c r="G106" s="143"/>
    </row>
    <row r="107" spans="1:7" x14ac:dyDescent="0.3">
      <c r="A107" s="143"/>
      <c r="B107" s="143"/>
      <c r="C107" s="143"/>
      <c r="D107" s="143"/>
      <c r="E107" s="143"/>
      <c r="F107" s="143"/>
      <c r="G107" s="143"/>
    </row>
    <row r="108" spans="1:7" x14ac:dyDescent="0.3">
      <c r="A108" s="143"/>
      <c r="B108" s="143"/>
      <c r="C108" s="143"/>
      <c r="D108" s="143"/>
      <c r="E108" s="143"/>
      <c r="F108" s="143"/>
      <c r="G108" s="143"/>
    </row>
    <row r="109" spans="1:7" x14ac:dyDescent="0.3">
      <c r="A109" s="143"/>
      <c r="B109" s="143"/>
      <c r="C109" s="143"/>
      <c r="D109" s="143"/>
      <c r="E109" s="143"/>
      <c r="F109" s="143"/>
      <c r="G109" s="143"/>
    </row>
    <row r="110" spans="1:7" x14ac:dyDescent="0.3">
      <c r="A110" s="143"/>
      <c r="B110" s="143"/>
      <c r="C110" s="143"/>
      <c r="D110" s="143"/>
      <c r="E110" s="143"/>
      <c r="F110" s="143"/>
      <c r="G110" s="143"/>
    </row>
    <row r="111" spans="1:7" x14ac:dyDescent="0.3">
      <c r="A111" s="143"/>
      <c r="B111" s="143"/>
      <c r="C111" s="143"/>
      <c r="D111" s="143"/>
      <c r="E111" s="143"/>
      <c r="F111" s="143"/>
      <c r="G111" s="143"/>
    </row>
    <row r="112" spans="1:7" x14ac:dyDescent="0.3">
      <c r="A112" s="143"/>
      <c r="B112" s="143"/>
      <c r="C112" s="143"/>
      <c r="D112" s="143"/>
      <c r="E112" s="143"/>
      <c r="F112" s="143"/>
      <c r="G112" s="143"/>
    </row>
    <row r="113" spans="1:7" x14ac:dyDescent="0.3">
      <c r="A113" s="143"/>
      <c r="B113" s="143"/>
      <c r="C113" s="143"/>
      <c r="D113" s="143"/>
      <c r="E113" s="143"/>
      <c r="F113" s="143"/>
      <c r="G113" s="143"/>
    </row>
    <row r="114" spans="1:7" x14ac:dyDescent="0.3">
      <c r="A114" s="143"/>
      <c r="B114" s="143"/>
      <c r="C114" s="143"/>
      <c r="D114" s="143"/>
      <c r="E114" s="143"/>
      <c r="F114" s="143"/>
      <c r="G114" s="143"/>
    </row>
    <row r="115" spans="1:7" x14ac:dyDescent="0.3">
      <c r="A115" s="143"/>
      <c r="B115" s="143"/>
      <c r="C115" s="143"/>
      <c r="D115" s="143"/>
      <c r="E115" s="143"/>
      <c r="F115" s="143"/>
      <c r="G115" s="143"/>
    </row>
    <row r="116" spans="1:7" x14ac:dyDescent="0.3">
      <c r="A116" s="143"/>
      <c r="B116" s="143"/>
      <c r="C116" s="143"/>
      <c r="D116" s="143"/>
      <c r="E116" s="143"/>
      <c r="F116" s="143"/>
      <c r="G116" s="143"/>
    </row>
    <row r="117" spans="1:7" x14ac:dyDescent="0.3">
      <c r="A117" s="143"/>
      <c r="B117" s="143"/>
      <c r="C117" s="143"/>
      <c r="D117" s="143"/>
      <c r="E117" s="143"/>
      <c r="F117" s="143"/>
      <c r="G117" s="143"/>
    </row>
    <row r="118" spans="1:7" x14ac:dyDescent="0.3">
      <c r="A118" s="143"/>
      <c r="B118" s="143"/>
      <c r="C118" s="143"/>
      <c r="D118" s="143"/>
      <c r="E118" s="143"/>
      <c r="F118" s="143"/>
      <c r="G118" s="143"/>
    </row>
    <row r="119" spans="1:7" x14ac:dyDescent="0.3">
      <c r="A119" s="143"/>
      <c r="B119" s="143"/>
      <c r="C119" s="143"/>
      <c r="D119" s="143"/>
      <c r="E119" s="143"/>
      <c r="F119" s="143"/>
      <c r="G119" s="143"/>
    </row>
    <row r="120" spans="1:7" x14ac:dyDescent="0.3">
      <c r="A120" s="143"/>
      <c r="B120" s="143"/>
      <c r="C120" s="143"/>
      <c r="D120" s="143"/>
      <c r="E120" s="143"/>
      <c r="F120" s="143"/>
      <c r="G120" s="143"/>
    </row>
    <row r="121" spans="1:7" x14ac:dyDescent="0.3">
      <c r="A121" s="143"/>
      <c r="B121" s="143"/>
      <c r="C121" s="143"/>
      <c r="D121" s="143"/>
      <c r="E121" s="143"/>
      <c r="F121" s="143"/>
      <c r="G121" s="143"/>
    </row>
    <row r="122" spans="1:7" x14ac:dyDescent="0.3">
      <c r="A122" s="143"/>
      <c r="B122" s="143"/>
      <c r="C122" s="143"/>
      <c r="D122" s="143"/>
      <c r="E122" s="143"/>
      <c r="F122" s="143"/>
      <c r="G122" s="143"/>
    </row>
    <row r="123" spans="1:7" x14ac:dyDescent="0.3">
      <c r="A123" s="143"/>
      <c r="B123" s="143"/>
      <c r="C123" s="143"/>
      <c r="D123" s="143"/>
      <c r="E123" s="143"/>
      <c r="F123" s="143"/>
      <c r="G123" s="143"/>
    </row>
    <row r="124" spans="1:7" x14ac:dyDescent="0.3">
      <c r="A124" s="143"/>
      <c r="B124" s="143"/>
      <c r="C124" s="143"/>
      <c r="D124" s="143"/>
      <c r="E124" s="143"/>
      <c r="F124" s="143"/>
      <c r="G124" s="143"/>
    </row>
    <row r="125" spans="1:7" x14ac:dyDescent="0.3">
      <c r="A125" s="143"/>
      <c r="B125" s="143"/>
      <c r="C125" s="143"/>
      <c r="D125" s="143"/>
      <c r="E125" s="143"/>
      <c r="F125" s="143"/>
      <c r="G125" s="143"/>
    </row>
    <row r="126" spans="1:7" x14ac:dyDescent="0.3">
      <c r="A126" s="143"/>
      <c r="B126" s="143"/>
      <c r="C126" s="143"/>
      <c r="D126" s="143"/>
      <c r="E126" s="143"/>
      <c r="F126" s="143"/>
      <c r="G126" s="143"/>
    </row>
    <row r="127" spans="1:7" x14ac:dyDescent="0.3">
      <c r="A127" s="143"/>
      <c r="B127" s="143"/>
      <c r="C127" s="143"/>
      <c r="D127" s="143"/>
      <c r="E127" s="143"/>
      <c r="F127" s="143"/>
      <c r="G127" s="143"/>
    </row>
    <row r="128" spans="1:7" x14ac:dyDescent="0.3">
      <c r="A128" s="143"/>
      <c r="B128" s="143"/>
      <c r="C128" s="143"/>
      <c r="D128" s="143"/>
      <c r="E128" s="143"/>
      <c r="F128" s="143"/>
      <c r="G128" s="143"/>
    </row>
    <row r="129" spans="1:7" x14ac:dyDescent="0.3">
      <c r="A129" s="143"/>
      <c r="B129" s="143"/>
      <c r="C129" s="143"/>
      <c r="D129" s="143"/>
      <c r="E129" s="143"/>
      <c r="F129" s="143"/>
      <c r="G129" s="143"/>
    </row>
  </sheetData>
  <mergeCells count="7">
    <mergeCell ref="L65:R65"/>
    <mergeCell ref="A67:D67"/>
    <mergeCell ref="A68:D68"/>
    <mergeCell ref="A69:D69"/>
    <mergeCell ref="C7:D7"/>
    <mergeCell ref="B7:B8"/>
    <mergeCell ref="A2:D2"/>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tabSelected="1" topLeftCell="A84" workbookViewId="0">
      <selection activeCell="D74" sqref="D74:F113"/>
    </sheetView>
  </sheetViews>
  <sheetFormatPr defaultRowHeight="13.8" x14ac:dyDescent="0.3"/>
  <cols>
    <col min="1" max="1" width="49.69921875" style="142" customWidth="1"/>
    <col min="2" max="2" width="4.69921875" style="142" customWidth="1"/>
    <col min="3" max="3" width="4.5" style="142" customWidth="1"/>
    <col min="4" max="4" width="8.59765625" style="142" customWidth="1"/>
    <col min="5" max="5" width="4.3984375" style="142" customWidth="1"/>
    <col min="6" max="6" width="6.3984375" style="142" customWidth="1"/>
    <col min="7" max="7" width="4.59765625" style="142" customWidth="1"/>
    <col min="8" max="8" width="5.69921875" style="142" customWidth="1"/>
    <col min="9" max="9" width="8.5" style="142" customWidth="1"/>
    <col min="10" max="10" width="45.69921875" style="142" customWidth="1"/>
    <col min="11" max="11" width="6.69921875" style="142" customWidth="1"/>
    <col min="12" max="13" width="5.09765625" style="142" customWidth="1"/>
    <col min="14" max="14" width="6.09765625" style="142" customWidth="1"/>
    <col min="15" max="15" width="7.09765625" style="142" customWidth="1"/>
    <col min="16" max="16" width="5.69921875" style="142" customWidth="1"/>
    <col min="17" max="255" width="9" style="142"/>
    <col min="256" max="256" width="47.8984375" style="142" customWidth="1"/>
    <col min="257" max="257" width="11.3984375" style="142" customWidth="1"/>
    <col min="258" max="258" width="9.3984375" style="142" customWidth="1"/>
    <col min="259" max="259" width="9.19921875" style="142" customWidth="1"/>
    <col min="260" max="260" width="10.19921875" style="142" customWidth="1"/>
    <col min="261" max="261" width="9.19921875" style="142" customWidth="1"/>
    <col min="262" max="262" width="10.19921875" style="142" customWidth="1"/>
    <col min="263" max="263" width="0.8984375" style="142" customWidth="1"/>
    <col min="264" max="266" width="8.5" style="142" customWidth="1"/>
    <col min="267" max="267" width="8" style="142" customWidth="1"/>
    <col min="268" max="511" width="9" style="142"/>
    <col min="512" max="512" width="47.8984375" style="142" customWidth="1"/>
    <col min="513" max="513" width="11.3984375" style="142" customWidth="1"/>
    <col min="514" max="514" width="9.3984375" style="142" customWidth="1"/>
    <col min="515" max="515" width="9.19921875" style="142" customWidth="1"/>
    <col min="516" max="516" width="10.19921875" style="142" customWidth="1"/>
    <col min="517" max="517" width="9.19921875" style="142" customWidth="1"/>
    <col min="518" max="518" width="10.19921875" style="142" customWidth="1"/>
    <col min="519" max="519" width="0.8984375" style="142" customWidth="1"/>
    <col min="520" max="522" width="8.5" style="142" customWidth="1"/>
    <col min="523" max="523" width="8" style="142" customWidth="1"/>
    <col min="524" max="767" width="9" style="142"/>
    <col min="768" max="768" width="47.8984375" style="142" customWidth="1"/>
    <col min="769" max="769" width="11.3984375" style="142" customWidth="1"/>
    <col min="770" max="770" width="9.3984375" style="142" customWidth="1"/>
    <col min="771" max="771" width="9.19921875" style="142" customWidth="1"/>
    <col min="772" max="772" width="10.19921875" style="142" customWidth="1"/>
    <col min="773" max="773" width="9.19921875" style="142" customWidth="1"/>
    <col min="774" max="774" width="10.19921875" style="142" customWidth="1"/>
    <col min="775" max="775" width="0.8984375" style="142" customWidth="1"/>
    <col min="776" max="778" width="8.5" style="142" customWidth="1"/>
    <col min="779" max="779" width="8" style="142" customWidth="1"/>
    <col min="780" max="1023" width="9" style="142"/>
    <col min="1024" max="1024" width="47.8984375" style="142" customWidth="1"/>
    <col min="1025" max="1025" width="11.3984375" style="142" customWidth="1"/>
    <col min="1026" max="1026" width="9.3984375" style="142" customWidth="1"/>
    <col min="1027" max="1027" width="9.19921875" style="142" customWidth="1"/>
    <col min="1028" max="1028" width="10.19921875" style="142" customWidth="1"/>
    <col min="1029" max="1029" width="9.19921875" style="142" customWidth="1"/>
    <col min="1030" max="1030" width="10.19921875" style="142" customWidth="1"/>
    <col min="1031" max="1031" width="0.8984375" style="142" customWidth="1"/>
    <col min="1032" max="1034" width="8.5" style="142" customWidth="1"/>
    <col min="1035" max="1035" width="8" style="142" customWidth="1"/>
    <col min="1036" max="1279" width="9" style="142"/>
    <col min="1280" max="1280" width="47.8984375" style="142" customWidth="1"/>
    <col min="1281" max="1281" width="11.3984375" style="142" customWidth="1"/>
    <col min="1282" max="1282" width="9.3984375" style="142" customWidth="1"/>
    <col min="1283" max="1283" width="9.19921875" style="142" customWidth="1"/>
    <col min="1284" max="1284" width="10.19921875" style="142" customWidth="1"/>
    <col min="1285" max="1285" width="9.19921875" style="142" customWidth="1"/>
    <col min="1286" max="1286" width="10.19921875" style="142" customWidth="1"/>
    <col min="1287" max="1287" width="0.8984375" style="142" customWidth="1"/>
    <col min="1288" max="1290" width="8.5" style="142" customWidth="1"/>
    <col min="1291" max="1291" width="8" style="142" customWidth="1"/>
    <col min="1292" max="1535" width="9" style="142"/>
    <col min="1536" max="1536" width="47.8984375" style="142" customWidth="1"/>
    <col min="1537" max="1537" width="11.3984375" style="142" customWidth="1"/>
    <col min="1538" max="1538" width="9.3984375" style="142" customWidth="1"/>
    <col min="1539" max="1539" width="9.19921875" style="142" customWidth="1"/>
    <col min="1540" max="1540" width="10.19921875" style="142" customWidth="1"/>
    <col min="1541" max="1541" width="9.19921875" style="142" customWidth="1"/>
    <col min="1542" max="1542" width="10.19921875" style="142" customWidth="1"/>
    <col min="1543" max="1543" width="0.8984375" style="142" customWidth="1"/>
    <col min="1544" max="1546" width="8.5" style="142" customWidth="1"/>
    <col min="1547" max="1547" width="8" style="142" customWidth="1"/>
    <col min="1548" max="1791" width="9" style="142"/>
    <col min="1792" max="1792" width="47.8984375" style="142" customWidth="1"/>
    <col min="1793" max="1793" width="11.3984375" style="142" customWidth="1"/>
    <col min="1794" max="1794" width="9.3984375" style="142" customWidth="1"/>
    <col min="1795" max="1795" width="9.19921875" style="142" customWidth="1"/>
    <col min="1796" max="1796" width="10.19921875" style="142" customWidth="1"/>
    <col min="1797" max="1797" width="9.19921875" style="142" customWidth="1"/>
    <col min="1798" max="1798" width="10.19921875" style="142" customWidth="1"/>
    <col min="1799" max="1799" width="0.8984375" style="142" customWidth="1"/>
    <col min="1800" max="1802" width="8.5" style="142" customWidth="1"/>
    <col min="1803" max="1803" width="8" style="142" customWidth="1"/>
    <col min="1804" max="2047" width="9" style="142"/>
    <col min="2048" max="2048" width="47.8984375" style="142" customWidth="1"/>
    <col min="2049" max="2049" width="11.3984375" style="142" customWidth="1"/>
    <col min="2050" max="2050" width="9.3984375" style="142" customWidth="1"/>
    <col min="2051" max="2051" width="9.19921875" style="142" customWidth="1"/>
    <col min="2052" max="2052" width="10.19921875" style="142" customWidth="1"/>
    <col min="2053" max="2053" width="9.19921875" style="142" customWidth="1"/>
    <col min="2054" max="2054" width="10.19921875" style="142" customWidth="1"/>
    <col min="2055" max="2055" width="0.8984375" style="142" customWidth="1"/>
    <col min="2056" max="2058" width="8.5" style="142" customWidth="1"/>
    <col min="2059" max="2059" width="8" style="142" customWidth="1"/>
    <col min="2060" max="2303" width="9" style="142"/>
    <col min="2304" max="2304" width="47.8984375" style="142" customWidth="1"/>
    <col min="2305" max="2305" width="11.3984375" style="142" customWidth="1"/>
    <col min="2306" max="2306" width="9.3984375" style="142" customWidth="1"/>
    <col min="2307" max="2307" width="9.19921875" style="142" customWidth="1"/>
    <col min="2308" max="2308" width="10.19921875" style="142" customWidth="1"/>
    <col min="2309" max="2309" width="9.19921875" style="142" customWidth="1"/>
    <col min="2310" max="2310" width="10.19921875" style="142" customWidth="1"/>
    <col min="2311" max="2311" width="0.8984375" style="142" customWidth="1"/>
    <col min="2312" max="2314" width="8.5" style="142" customWidth="1"/>
    <col min="2315" max="2315" width="8" style="142" customWidth="1"/>
    <col min="2316" max="2559" width="9" style="142"/>
    <col min="2560" max="2560" width="47.8984375" style="142" customWidth="1"/>
    <col min="2561" max="2561" width="11.3984375" style="142" customWidth="1"/>
    <col min="2562" max="2562" width="9.3984375" style="142" customWidth="1"/>
    <col min="2563" max="2563" width="9.19921875" style="142" customWidth="1"/>
    <col min="2564" max="2564" width="10.19921875" style="142" customWidth="1"/>
    <col min="2565" max="2565" width="9.19921875" style="142" customWidth="1"/>
    <col min="2566" max="2566" width="10.19921875" style="142" customWidth="1"/>
    <col min="2567" max="2567" width="0.8984375" style="142" customWidth="1"/>
    <col min="2568" max="2570" width="8.5" style="142" customWidth="1"/>
    <col min="2571" max="2571" width="8" style="142" customWidth="1"/>
    <col min="2572" max="2815" width="9" style="142"/>
    <col min="2816" max="2816" width="47.8984375" style="142" customWidth="1"/>
    <col min="2817" max="2817" width="11.3984375" style="142" customWidth="1"/>
    <col min="2818" max="2818" width="9.3984375" style="142" customWidth="1"/>
    <col min="2819" max="2819" width="9.19921875" style="142" customWidth="1"/>
    <col min="2820" max="2820" width="10.19921875" style="142" customWidth="1"/>
    <col min="2821" max="2821" width="9.19921875" style="142" customWidth="1"/>
    <col min="2822" max="2822" width="10.19921875" style="142" customWidth="1"/>
    <col min="2823" max="2823" width="0.8984375" style="142" customWidth="1"/>
    <col min="2824" max="2826" width="8.5" style="142" customWidth="1"/>
    <col min="2827" max="2827" width="8" style="142" customWidth="1"/>
    <col min="2828" max="3071" width="9" style="142"/>
    <col min="3072" max="3072" width="47.8984375" style="142" customWidth="1"/>
    <col min="3073" max="3073" width="11.3984375" style="142" customWidth="1"/>
    <col min="3074" max="3074" width="9.3984375" style="142" customWidth="1"/>
    <col min="3075" max="3075" width="9.19921875" style="142" customWidth="1"/>
    <col min="3076" max="3076" width="10.19921875" style="142" customWidth="1"/>
    <col min="3077" max="3077" width="9.19921875" style="142" customWidth="1"/>
    <col min="3078" max="3078" width="10.19921875" style="142" customWidth="1"/>
    <col min="3079" max="3079" width="0.8984375" style="142" customWidth="1"/>
    <col min="3080" max="3082" width="8.5" style="142" customWidth="1"/>
    <col min="3083" max="3083" width="8" style="142" customWidth="1"/>
    <col min="3084" max="3327" width="9" style="142"/>
    <col min="3328" max="3328" width="47.8984375" style="142" customWidth="1"/>
    <col min="3329" max="3329" width="11.3984375" style="142" customWidth="1"/>
    <col min="3330" max="3330" width="9.3984375" style="142" customWidth="1"/>
    <col min="3331" max="3331" width="9.19921875" style="142" customWidth="1"/>
    <col min="3332" max="3332" width="10.19921875" style="142" customWidth="1"/>
    <col min="3333" max="3333" width="9.19921875" style="142" customWidth="1"/>
    <col min="3334" max="3334" width="10.19921875" style="142" customWidth="1"/>
    <col min="3335" max="3335" width="0.8984375" style="142" customWidth="1"/>
    <col min="3336" max="3338" width="8.5" style="142" customWidth="1"/>
    <col min="3339" max="3339" width="8" style="142" customWidth="1"/>
    <col min="3340" max="3583" width="9" style="142"/>
    <col min="3584" max="3584" width="47.8984375" style="142" customWidth="1"/>
    <col min="3585" max="3585" width="11.3984375" style="142" customWidth="1"/>
    <col min="3586" max="3586" width="9.3984375" style="142" customWidth="1"/>
    <col min="3587" max="3587" width="9.19921875" style="142" customWidth="1"/>
    <col min="3588" max="3588" width="10.19921875" style="142" customWidth="1"/>
    <col min="3589" max="3589" width="9.19921875" style="142" customWidth="1"/>
    <col min="3590" max="3590" width="10.19921875" style="142" customWidth="1"/>
    <col min="3591" max="3591" width="0.8984375" style="142" customWidth="1"/>
    <col min="3592" max="3594" width="8.5" style="142" customWidth="1"/>
    <col min="3595" max="3595" width="8" style="142" customWidth="1"/>
    <col min="3596" max="3839" width="9" style="142"/>
    <col min="3840" max="3840" width="47.8984375" style="142" customWidth="1"/>
    <col min="3841" max="3841" width="11.3984375" style="142" customWidth="1"/>
    <col min="3842" max="3842" width="9.3984375" style="142" customWidth="1"/>
    <col min="3843" max="3843" width="9.19921875" style="142" customWidth="1"/>
    <col min="3844" max="3844" width="10.19921875" style="142" customWidth="1"/>
    <col min="3845" max="3845" width="9.19921875" style="142" customWidth="1"/>
    <col min="3846" max="3846" width="10.19921875" style="142" customWidth="1"/>
    <col min="3847" max="3847" width="0.8984375" style="142" customWidth="1"/>
    <col min="3848" max="3850" width="8.5" style="142" customWidth="1"/>
    <col min="3851" max="3851" width="8" style="142" customWidth="1"/>
    <col min="3852" max="4095" width="9" style="142"/>
    <col min="4096" max="4096" width="47.8984375" style="142" customWidth="1"/>
    <col min="4097" max="4097" width="11.3984375" style="142" customWidth="1"/>
    <col min="4098" max="4098" width="9.3984375" style="142" customWidth="1"/>
    <col min="4099" max="4099" width="9.19921875" style="142" customWidth="1"/>
    <col min="4100" max="4100" width="10.19921875" style="142" customWidth="1"/>
    <col min="4101" max="4101" width="9.19921875" style="142" customWidth="1"/>
    <col min="4102" max="4102" width="10.19921875" style="142" customWidth="1"/>
    <col min="4103" max="4103" width="0.8984375" style="142" customWidth="1"/>
    <col min="4104" max="4106" width="8.5" style="142" customWidth="1"/>
    <col min="4107" max="4107" width="8" style="142" customWidth="1"/>
    <col min="4108" max="4351" width="9" style="142"/>
    <col min="4352" max="4352" width="47.8984375" style="142" customWidth="1"/>
    <col min="4353" max="4353" width="11.3984375" style="142" customWidth="1"/>
    <col min="4354" max="4354" width="9.3984375" style="142" customWidth="1"/>
    <col min="4355" max="4355" width="9.19921875" style="142" customWidth="1"/>
    <col min="4356" max="4356" width="10.19921875" style="142" customWidth="1"/>
    <col min="4357" max="4357" width="9.19921875" style="142" customWidth="1"/>
    <col min="4358" max="4358" width="10.19921875" style="142" customWidth="1"/>
    <col min="4359" max="4359" width="0.8984375" style="142" customWidth="1"/>
    <col min="4360" max="4362" width="8.5" style="142" customWidth="1"/>
    <col min="4363" max="4363" width="8" style="142" customWidth="1"/>
    <col min="4364" max="4607" width="9" style="142"/>
    <col min="4608" max="4608" width="47.8984375" style="142" customWidth="1"/>
    <col min="4609" max="4609" width="11.3984375" style="142" customWidth="1"/>
    <col min="4610" max="4610" width="9.3984375" style="142" customWidth="1"/>
    <col min="4611" max="4611" width="9.19921875" style="142" customWidth="1"/>
    <col min="4612" max="4612" width="10.19921875" style="142" customWidth="1"/>
    <col min="4613" max="4613" width="9.19921875" style="142" customWidth="1"/>
    <col min="4614" max="4614" width="10.19921875" style="142" customWidth="1"/>
    <col min="4615" max="4615" width="0.8984375" style="142" customWidth="1"/>
    <col min="4616" max="4618" width="8.5" style="142" customWidth="1"/>
    <col min="4619" max="4619" width="8" style="142" customWidth="1"/>
    <col min="4620" max="4863" width="9" style="142"/>
    <col min="4864" max="4864" width="47.8984375" style="142" customWidth="1"/>
    <col min="4865" max="4865" width="11.3984375" style="142" customWidth="1"/>
    <col min="4866" max="4866" width="9.3984375" style="142" customWidth="1"/>
    <col min="4867" max="4867" width="9.19921875" style="142" customWidth="1"/>
    <col min="4868" max="4868" width="10.19921875" style="142" customWidth="1"/>
    <col min="4869" max="4869" width="9.19921875" style="142" customWidth="1"/>
    <col min="4870" max="4870" width="10.19921875" style="142" customWidth="1"/>
    <col min="4871" max="4871" width="0.8984375" style="142" customWidth="1"/>
    <col min="4872" max="4874" width="8.5" style="142" customWidth="1"/>
    <col min="4875" max="4875" width="8" style="142" customWidth="1"/>
    <col min="4876" max="5119" width="9" style="142"/>
    <col min="5120" max="5120" width="47.8984375" style="142" customWidth="1"/>
    <col min="5121" max="5121" width="11.3984375" style="142" customWidth="1"/>
    <col min="5122" max="5122" width="9.3984375" style="142" customWidth="1"/>
    <col min="5123" max="5123" width="9.19921875" style="142" customWidth="1"/>
    <col min="5124" max="5124" width="10.19921875" style="142" customWidth="1"/>
    <col min="5125" max="5125" width="9.19921875" style="142" customWidth="1"/>
    <col min="5126" max="5126" width="10.19921875" style="142" customWidth="1"/>
    <col min="5127" max="5127" width="0.8984375" style="142" customWidth="1"/>
    <col min="5128" max="5130" width="8.5" style="142" customWidth="1"/>
    <col min="5131" max="5131" width="8" style="142" customWidth="1"/>
    <col min="5132" max="5375" width="9" style="142"/>
    <col min="5376" max="5376" width="47.8984375" style="142" customWidth="1"/>
    <col min="5377" max="5377" width="11.3984375" style="142" customWidth="1"/>
    <col min="5378" max="5378" width="9.3984375" style="142" customWidth="1"/>
    <col min="5379" max="5379" width="9.19921875" style="142" customWidth="1"/>
    <col min="5380" max="5380" width="10.19921875" style="142" customWidth="1"/>
    <col min="5381" max="5381" width="9.19921875" style="142" customWidth="1"/>
    <col min="5382" max="5382" width="10.19921875" style="142" customWidth="1"/>
    <col min="5383" max="5383" width="0.8984375" style="142" customWidth="1"/>
    <col min="5384" max="5386" width="8.5" style="142" customWidth="1"/>
    <col min="5387" max="5387" width="8" style="142" customWidth="1"/>
    <col min="5388" max="5631" width="9" style="142"/>
    <col min="5632" max="5632" width="47.8984375" style="142" customWidth="1"/>
    <col min="5633" max="5633" width="11.3984375" style="142" customWidth="1"/>
    <col min="5634" max="5634" width="9.3984375" style="142" customWidth="1"/>
    <col min="5635" max="5635" width="9.19921875" style="142" customWidth="1"/>
    <col min="5636" max="5636" width="10.19921875" style="142" customWidth="1"/>
    <col min="5637" max="5637" width="9.19921875" style="142" customWidth="1"/>
    <col min="5638" max="5638" width="10.19921875" style="142" customWidth="1"/>
    <col min="5639" max="5639" width="0.8984375" style="142" customWidth="1"/>
    <col min="5640" max="5642" width="8.5" style="142" customWidth="1"/>
    <col min="5643" max="5643" width="8" style="142" customWidth="1"/>
    <col min="5644" max="5887" width="9" style="142"/>
    <col min="5888" max="5888" width="47.8984375" style="142" customWidth="1"/>
    <col min="5889" max="5889" width="11.3984375" style="142" customWidth="1"/>
    <col min="5890" max="5890" width="9.3984375" style="142" customWidth="1"/>
    <col min="5891" max="5891" width="9.19921875" style="142" customWidth="1"/>
    <col min="5892" max="5892" width="10.19921875" style="142" customWidth="1"/>
    <col min="5893" max="5893" width="9.19921875" style="142" customWidth="1"/>
    <col min="5894" max="5894" width="10.19921875" style="142" customWidth="1"/>
    <col min="5895" max="5895" width="0.8984375" style="142" customWidth="1"/>
    <col min="5896" max="5898" width="8.5" style="142" customWidth="1"/>
    <col min="5899" max="5899" width="8" style="142" customWidth="1"/>
    <col min="5900" max="6143" width="9" style="142"/>
    <col min="6144" max="6144" width="47.8984375" style="142" customWidth="1"/>
    <col min="6145" max="6145" width="11.3984375" style="142" customWidth="1"/>
    <col min="6146" max="6146" width="9.3984375" style="142" customWidth="1"/>
    <col min="6147" max="6147" width="9.19921875" style="142" customWidth="1"/>
    <col min="6148" max="6148" width="10.19921875" style="142" customWidth="1"/>
    <col min="6149" max="6149" width="9.19921875" style="142" customWidth="1"/>
    <col min="6150" max="6150" width="10.19921875" style="142" customWidth="1"/>
    <col min="6151" max="6151" width="0.8984375" style="142" customWidth="1"/>
    <col min="6152" max="6154" width="8.5" style="142" customWidth="1"/>
    <col min="6155" max="6155" width="8" style="142" customWidth="1"/>
    <col min="6156" max="6399" width="9" style="142"/>
    <col min="6400" max="6400" width="47.8984375" style="142" customWidth="1"/>
    <col min="6401" max="6401" width="11.3984375" style="142" customWidth="1"/>
    <col min="6402" max="6402" width="9.3984375" style="142" customWidth="1"/>
    <col min="6403" max="6403" width="9.19921875" style="142" customWidth="1"/>
    <col min="6404" max="6404" width="10.19921875" style="142" customWidth="1"/>
    <col min="6405" max="6405" width="9.19921875" style="142" customWidth="1"/>
    <col min="6406" max="6406" width="10.19921875" style="142" customWidth="1"/>
    <col min="6407" max="6407" width="0.8984375" style="142" customWidth="1"/>
    <col min="6408" max="6410" width="8.5" style="142" customWidth="1"/>
    <col min="6411" max="6411" width="8" style="142" customWidth="1"/>
    <col min="6412" max="6655" width="9" style="142"/>
    <col min="6656" max="6656" width="47.8984375" style="142" customWidth="1"/>
    <col min="6657" max="6657" width="11.3984375" style="142" customWidth="1"/>
    <col min="6658" max="6658" width="9.3984375" style="142" customWidth="1"/>
    <col min="6659" max="6659" width="9.19921875" style="142" customWidth="1"/>
    <col min="6660" max="6660" width="10.19921875" style="142" customWidth="1"/>
    <col min="6661" max="6661" width="9.19921875" style="142" customWidth="1"/>
    <col min="6662" max="6662" width="10.19921875" style="142" customWidth="1"/>
    <col min="6663" max="6663" width="0.8984375" style="142" customWidth="1"/>
    <col min="6664" max="6666" width="8.5" style="142" customWidth="1"/>
    <col min="6667" max="6667" width="8" style="142" customWidth="1"/>
    <col min="6668" max="6911" width="9" style="142"/>
    <col min="6912" max="6912" width="47.8984375" style="142" customWidth="1"/>
    <col min="6913" max="6913" width="11.3984375" style="142" customWidth="1"/>
    <col min="6914" max="6914" width="9.3984375" style="142" customWidth="1"/>
    <col min="6915" max="6915" width="9.19921875" style="142" customWidth="1"/>
    <col min="6916" max="6916" width="10.19921875" style="142" customWidth="1"/>
    <col min="6917" max="6917" width="9.19921875" style="142" customWidth="1"/>
    <col min="6918" max="6918" width="10.19921875" style="142" customWidth="1"/>
    <col min="6919" max="6919" width="0.8984375" style="142" customWidth="1"/>
    <col min="6920" max="6922" width="8.5" style="142" customWidth="1"/>
    <col min="6923" max="6923" width="8" style="142" customWidth="1"/>
    <col min="6924" max="7167" width="9" style="142"/>
    <col min="7168" max="7168" width="47.8984375" style="142" customWidth="1"/>
    <col min="7169" max="7169" width="11.3984375" style="142" customWidth="1"/>
    <col min="7170" max="7170" width="9.3984375" style="142" customWidth="1"/>
    <col min="7171" max="7171" width="9.19921875" style="142" customWidth="1"/>
    <col min="7172" max="7172" width="10.19921875" style="142" customWidth="1"/>
    <col min="7173" max="7173" width="9.19921875" style="142" customWidth="1"/>
    <col min="7174" max="7174" width="10.19921875" style="142" customWidth="1"/>
    <col min="7175" max="7175" width="0.8984375" style="142" customWidth="1"/>
    <col min="7176" max="7178" width="8.5" style="142" customWidth="1"/>
    <col min="7179" max="7179" width="8" style="142" customWidth="1"/>
    <col min="7180" max="7423" width="9" style="142"/>
    <col min="7424" max="7424" width="47.8984375" style="142" customWidth="1"/>
    <col min="7425" max="7425" width="11.3984375" style="142" customWidth="1"/>
    <col min="7426" max="7426" width="9.3984375" style="142" customWidth="1"/>
    <col min="7427" max="7427" width="9.19921875" style="142" customWidth="1"/>
    <col min="7428" max="7428" width="10.19921875" style="142" customWidth="1"/>
    <col min="7429" max="7429" width="9.19921875" style="142" customWidth="1"/>
    <col min="7430" max="7430" width="10.19921875" style="142" customWidth="1"/>
    <col min="7431" max="7431" width="0.8984375" style="142" customWidth="1"/>
    <col min="7432" max="7434" width="8.5" style="142" customWidth="1"/>
    <col min="7435" max="7435" width="8" style="142" customWidth="1"/>
    <col min="7436" max="7679" width="9" style="142"/>
    <col min="7680" max="7680" width="47.8984375" style="142" customWidth="1"/>
    <col min="7681" max="7681" width="11.3984375" style="142" customWidth="1"/>
    <col min="7682" max="7682" width="9.3984375" style="142" customWidth="1"/>
    <col min="7683" max="7683" width="9.19921875" style="142" customWidth="1"/>
    <col min="7684" max="7684" width="10.19921875" style="142" customWidth="1"/>
    <col min="7685" max="7685" width="9.19921875" style="142" customWidth="1"/>
    <col min="7686" max="7686" width="10.19921875" style="142" customWidth="1"/>
    <col min="7687" max="7687" width="0.8984375" style="142" customWidth="1"/>
    <col min="7688" max="7690" width="8.5" style="142" customWidth="1"/>
    <col min="7691" max="7691" width="8" style="142" customWidth="1"/>
    <col min="7692" max="7935" width="9" style="142"/>
    <col min="7936" max="7936" width="47.8984375" style="142" customWidth="1"/>
    <col min="7937" max="7937" width="11.3984375" style="142" customWidth="1"/>
    <col min="7938" max="7938" width="9.3984375" style="142" customWidth="1"/>
    <col min="7939" max="7939" width="9.19921875" style="142" customWidth="1"/>
    <col min="7940" max="7940" width="10.19921875" style="142" customWidth="1"/>
    <col min="7941" max="7941" width="9.19921875" style="142" customWidth="1"/>
    <col min="7942" max="7942" width="10.19921875" style="142" customWidth="1"/>
    <col min="7943" max="7943" width="0.8984375" style="142" customWidth="1"/>
    <col min="7944" max="7946" width="8.5" style="142" customWidth="1"/>
    <col min="7947" max="7947" width="8" style="142" customWidth="1"/>
    <col min="7948" max="8191" width="9" style="142"/>
    <col min="8192" max="8192" width="47.8984375" style="142" customWidth="1"/>
    <col min="8193" max="8193" width="11.3984375" style="142" customWidth="1"/>
    <col min="8194" max="8194" width="9.3984375" style="142" customWidth="1"/>
    <col min="8195" max="8195" width="9.19921875" style="142" customWidth="1"/>
    <col min="8196" max="8196" width="10.19921875" style="142" customWidth="1"/>
    <col min="8197" max="8197" width="9.19921875" style="142" customWidth="1"/>
    <col min="8198" max="8198" width="10.19921875" style="142" customWidth="1"/>
    <col min="8199" max="8199" width="0.8984375" style="142" customWidth="1"/>
    <col min="8200" max="8202" width="8.5" style="142" customWidth="1"/>
    <col min="8203" max="8203" width="8" style="142" customWidth="1"/>
    <col min="8204" max="8447" width="9" style="142"/>
    <col min="8448" max="8448" width="47.8984375" style="142" customWidth="1"/>
    <col min="8449" max="8449" width="11.3984375" style="142" customWidth="1"/>
    <col min="8450" max="8450" width="9.3984375" style="142" customWidth="1"/>
    <col min="8451" max="8451" width="9.19921875" style="142" customWidth="1"/>
    <col min="8452" max="8452" width="10.19921875" style="142" customWidth="1"/>
    <col min="8453" max="8453" width="9.19921875" style="142" customWidth="1"/>
    <col min="8454" max="8454" width="10.19921875" style="142" customWidth="1"/>
    <col min="8455" max="8455" width="0.8984375" style="142" customWidth="1"/>
    <col min="8456" max="8458" width="8.5" style="142" customWidth="1"/>
    <col min="8459" max="8459" width="8" style="142" customWidth="1"/>
    <col min="8460" max="8703" width="9" style="142"/>
    <col min="8704" max="8704" width="47.8984375" style="142" customWidth="1"/>
    <col min="8705" max="8705" width="11.3984375" style="142" customWidth="1"/>
    <col min="8706" max="8706" width="9.3984375" style="142" customWidth="1"/>
    <col min="8707" max="8707" width="9.19921875" style="142" customWidth="1"/>
    <col min="8708" max="8708" width="10.19921875" style="142" customWidth="1"/>
    <col min="8709" max="8709" width="9.19921875" style="142" customWidth="1"/>
    <col min="8710" max="8710" width="10.19921875" style="142" customWidth="1"/>
    <col min="8711" max="8711" width="0.8984375" style="142" customWidth="1"/>
    <col min="8712" max="8714" width="8.5" style="142" customWidth="1"/>
    <col min="8715" max="8715" width="8" style="142" customWidth="1"/>
    <col min="8716" max="8959" width="9" style="142"/>
    <col min="8960" max="8960" width="47.8984375" style="142" customWidth="1"/>
    <col min="8961" max="8961" width="11.3984375" style="142" customWidth="1"/>
    <col min="8962" max="8962" width="9.3984375" style="142" customWidth="1"/>
    <col min="8963" max="8963" width="9.19921875" style="142" customWidth="1"/>
    <col min="8964" max="8964" width="10.19921875" style="142" customWidth="1"/>
    <col min="8965" max="8965" width="9.19921875" style="142" customWidth="1"/>
    <col min="8966" max="8966" width="10.19921875" style="142" customWidth="1"/>
    <col min="8967" max="8967" width="0.8984375" style="142" customWidth="1"/>
    <col min="8968" max="8970" width="8.5" style="142" customWidth="1"/>
    <col min="8971" max="8971" width="8" style="142" customWidth="1"/>
    <col min="8972" max="9215" width="9" style="142"/>
    <col min="9216" max="9216" width="47.8984375" style="142" customWidth="1"/>
    <col min="9217" max="9217" width="11.3984375" style="142" customWidth="1"/>
    <col min="9218" max="9218" width="9.3984375" style="142" customWidth="1"/>
    <col min="9219" max="9219" width="9.19921875" style="142" customWidth="1"/>
    <col min="9220" max="9220" width="10.19921875" style="142" customWidth="1"/>
    <col min="9221" max="9221" width="9.19921875" style="142" customWidth="1"/>
    <col min="9222" max="9222" width="10.19921875" style="142" customWidth="1"/>
    <col min="9223" max="9223" width="0.8984375" style="142" customWidth="1"/>
    <col min="9224" max="9226" width="8.5" style="142" customWidth="1"/>
    <col min="9227" max="9227" width="8" style="142" customWidth="1"/>
    <col min="9228" max="9471" width="9" style="142"/>
    <col min="9472" max="9472" width="47.8984375" style="142" customWidth="1"/>
    <col min="9473" max="9473" width="11.3984375" style="142" customWidth="1"/>
    <col min="9474" max="9474" width="9.3984375" style="142" customWidth="1"/>
    <col min="9475" max="9475" width="9.19921875" style="142" customWidth="1"/>
    <col min="9476" max="9476" width="10.19921875" style="142" customWidth="1"/>
    <col min="9477" max="9477" width="9.19921875" style="142" customWidth="1"/>
    <col min="9478" max="9478" width="10.19921875" style="142" customWidth="1"/>
    <col min="9479" max="9479" width="0.8984375" style="142" customWidth="1"/>
    <col min="9480" max="9482" width="8.5" style="142" customWidth="1"/>
    <col min="9483" max="9483" width="8" style="142" customWidth="1"/>
    <col min="9484" max="9727" width="9" style="142"/>
    <col min="9728" max="9728" width="47.8984375" style="142" customWidth="1"/>
    <col min="9729" max="9729" width="11.3984375" style="142" customWidth="1"/>
    <col min="9730" max="9730" width="9.3984375" style="142" customWidth="1"/>
    <col min="9731" max="9731" width="9.19921875" style="142" customWidth="1"/>
    <col min="9732" max="9732" width="10.19921875" style="142" customWidth="1"/>
    <col min="9733" max="9733" width="9.19921875" style="142" customWidth="1"/>
    <col min="9734" max="9734" width="10.19921875" style="142" customWidth="1"/>
    <col min="9735" max="9735" width="0.8984375" style="142" customWidth="1"/>
    <col min="9736" max="9738" width="8.5" style="142" customWidth="1"/>
    <col min="9739" max="9739" width="8" style="142" customWidth="1"/>
    <col min="9740" max="9983" width="9" style="142"/>
    <col min="9984" max="9984" width="47.8984375" style="142" customWidth="1"/>
    <col min="9985" max="9985" width="11.3984375" style="142" customWidth="1"/>
    <col min="9986" max="9986" width="9.3984375" style="142" customWidth="1"/>
    <col min="9987" max="9987" width="9.19921875" style="142" customWidth="1"/>
    <col min="9988" max="9988" width="10.19921875" style="142" customWidth="1"/>
    <col min="9989" max="9989" width="9.19921875" style="142" customWidth="1"/>
    <col min="9990" max="9990" width="10.19921875" style="142" customWidth="1"/>
    <col min="9991" max="9991" width="0.8984375" style="142" customWidth="1"/>
    <col min="9992" max="9994" width="8.5" style="142" customWidth="1"/>
    <col min="9995" max="9995" width="8" style="142" customWidth="1"/>
    <col min="9996" max="10239" width="9" style="142"/>
    <col min="10240" max="10240" width="47.8984375" style="142" customWidth="1"/>
    <col min="10241" max="10241" width="11.3984375" style="142" customWidth="1"/>
    <col min="10242" max="10242" width="9.3984375" style="142" customWidth="1"/>
    <col min="10243" max="10243" width="9.19921875" style="142" customWidth="1"/>
    <col min="10244" max="10244" width="10.19921875" style="142" customWidth="1"/>
    <col min="10245" max="10245" width="9.19921875" style="142" customWidth="1"/>
    <col min="10246" max="10246" width="10.19921875" style="142" customWidth="1"/>
    <col min="10247" max="10247" width="0.8984375" style="142" customWidth="1"/>
    <col min="10248" max="10250" width="8.5" style="142" customWidth="1"/>
    <col min="10251" max="10251" width="8" style="142" customWidth="1"/>
    <col min="10252" max="10495" width="9" style="142"/>
    <col min="10496" max="10496" width="47.8984375" style="142" customWidth="1"/>
    <col min="10497" max="10497" width="11.3984375" style="142" customWidth="1"/>
    <col min="10498" max="10498" width="9.3984375" style="142" customWidth="1"/>
    <col min="10499" max="10499" width="9.19921875" style="142" customWidth="1"/>
    <col min="10500" max="10500" width="10.19921875" style="142" customWidth="1"/>
    <col min="10501" max="10501" width="9.19921875" style="142" customWidth="1"/>
    <col min="10502" max="10502" width="10.19921875" style="142" customWidth="1"/>
    <col min="10503" max="10503" width="0.8984375" style="142" customWidth="1"/>
    <col min="10504" max="10506" width="8.5" style="142" customWidth="1"/>
    <col min="10507" max="10507" width="8" style="142" customWidth="1"/>
    <col min="10508" max="10751" width="9" style="142"/>
    <col min="10752" max="10752" width="47.8984375" style="142" customWidth="1"/>
    <col min="10753" max="10753" width="11.3984375" style="142" customWidth="1"/>
    <col min="10754" max="10754" width="9.3984375" style="142" customWidth="1"/>
    <col min="10755" max="10755" width="9.19921875" style="142" customWidth="1"/>
    <col min="10756" max="10756" width="10.19921875" style="142" customWidth="1"/>
    <col min="10757" max="10757" width="9.19921875" style="142" customWidth="1"/>
    <col min="10758" max="10758" width="10.19921875" style="142" customWidth="1"/>
    <col min="10759" max="10759" width="0.8984375" style="142" customWidth="1"/>
    <col min="10760" max="10762" width="8.5" style="142" customWidth="1"/>
    <col min="10763" max="10763" width="8" style="142" customWidth="1"/>
    <col min="10764" max="11007" width="9" style="142"/>
    <col min="11008" max="11008" width="47.8984375" style="142" customWidth="1"/>
    <col min="11009" max="11009" width="11.3984375" style="142" customWidth="1"/>
    <col min="11010" max="11010" width="9.3984375" style="142" customWidth="1"/>
    <col min="11011" max="11011" width="9.19921875" style="142" customWidth="1"/>
    <col min="11012" max="11012" width="10.19921875" style="142" customWidth="1"/>
    <col min="11013" max="11013" width="9.19921875" style="142" customWidth="1"/>
    <col min="11014" max="11014" width="10.19921875" style="142" customWidth="1"/>
    <col min="11015" max="11015" width="0.8984375" style="142" customWidth="1"/>
    <col min="11016" max="11018" width="8.5" style="142" customWidth="1"/>
    <col min="11019" max="11019" width="8" style="142" customWidth="1"/>
    <col min="11020" max="11263" width="9" style="142"/>
    <col min="11264" max="11264" width="47.8984375" style="142" customWidth="1"/>
    <col min="11265" max="11265" width="11.3984375" style="142" customWidth="1"/>
    <col min="11266" max="11266" width="9.3984375" style="142" customWidth="1"/>
    <col min="11267" max="11267" width="9.19921875" style="142" customWidth="1"/>
    <col min="11268" max="11268" width="10.19921875" style="142" customWidth="1"/>
    <col min="11269" max="11269" width="9.19921875" style="142" customWidth="1"/>
    <col min="11270" max="11270" width="10.19921875" style="142" customWidth="1"/>
    <col min="11271" max="11271" width="0.8984375" style="142" customWidth="1"/>
    <col min="11272" max="11274" width="8.5" style="142" customWidth="1"/>
    <col min="11275" max="11275" width="8" style="142" customWidth="1"/>
    <col min="11276" max="11519" width="9" style="142"/>
    <col min="11520" max="11520" width="47.8984375" style="142" customWidth="1"/>
    <col min="11521" max="11521" width="11.3984375" style="142" customWidth="1"/>
    <col min="11522" max="11522" width="9.3984375" style="142" customWidth="1"/>
    <col min="11523" max="11523" width="9.19921875" style="142" customWidth="1"/>
    <col min="11524" max="11524" width="10.19921875" style="142" customWidth="1"/>
    <col min="11525" max="11525" width="9.19921875" style="142" customWidth="1"/>
    <col min="11526" max="11526" width="10.19921875" style="142" customWidth="1"/>
    <col min="11527" max="11527" width="0.8984375" style="142" customWidth="1"/>
    <col min="11528" max="11530" width="8.5" style="142" customWidth="1"/>
    <col min="11531" max="11531" width="8" style="142" customWidth="1"/>
    <col min="11532" max="11775" width="9" style="142"/>
    <col min="11776" max="11776" width="47.8984375" style="142" customWidth="1"/>
    <col min="11777" max="11777" width="11.3984375" style="142" customWidth="1"/>
    <col min="11778" max="11778" width="9.3984375" style="142" customWidth="1"/>
    <col min="11779" max="11779" width="9.19921875" style="142" customWidth="1"/>
    <col min="11780" max="11780" width="10.19921875" style="142" customWidth="1"/>
    <col min="11781" max="11781" width="9.19921875" style="142" customWidth="1"/>
    <col min="11782" max="11782" width="10.19921875" style="142" customWidth="1"/>
    <col min="11783" max="11783" width="0.8984375" style="142" customWidth="1"/>
    <col min="11784" max="11786" width="8.5" style="142" customWidth="1"/>
    <col min="11787" max="11787" width="8" style="142" customWidth="1"/>
    <col min="11788" max="12031" width="9" style="142"/>
    <col min="12032" max="12032" width="47.8984375" style="142" customWidth="1"/>
    <col min="12033" max="12033" width="11.3984375" style="142" customWidth="1"/>
    <col min="12034" max="12034" width="9.3984375" style="142" customWidth="1"/>
    <col min="12035" max="12035" width="9.19921875" style="142" customWidth="1"/>
    <col min="12036" max="12036" width="10.19921875" style="142" customWidth="1"/>
    <col min="12037" max="12037" width="9.19921875" style="142" customWidth="1"/>
    <col min="12038" max="12038" width="10.19921875" style="142" customWidth="1"/>
    <col min="12039" max="12039" width="0.8984375" style="142" customWidth="1"/>
    <col min="12040" max="12042" width="8.5" style="142" customWidth="1"/>
    <col min="12043" max="12043" width="8" style="142" customWidth="1"/>
    <col min="12044" max="12287" width="9" style="142"/>
    <col min="12288" max="12288" width="47.8984375" style="142" customWidth="1"/>
    <col min="12289" max="12289" width="11.3984375" style="142" customWidth="1"/>
    <col min="12290" max="12290" width="9.3984375" style="142" customWidth="1"/>
    <col min="12291" max="12291" width="9.19921875" style="142" customWidth="1"/>
    <col min="12292" max="12292" width="10.19921875" style="142" customWidth="1"/>
    <col min="12293" max="12293" width="9.19921875" style="142" customWidth="1"/>
    <col min="12294" max="12294" width="10.19921875" style="142" customWidth="1"/>
    <col min="12295" max="12295" width="0.8984375" style="142" customWidth="1"/>
    <col min="12296" max="12298" width="8.5" style="142" customWidth="1"/>
    <col min="12299" max="12299" width="8" style="142" customWidth="1"/>
    <col min="12300" max="12543" width="9" style="142"/>
    <col min="12544" max="12544" width="47.8984375" style="142" customWidth="1"/>
    <col min="12545" max="12545" width="11.3984375" style="142" customWidth="1"/>
    <col min="12546" max="12546" width="9.3984375" style="142" customWidth="1"/>
    <col min="12547" max="12547" width="9.19921875" style="142" customWidth="1"/>
    <col min="12548" max="12548" width="10.19921875" style="142" customWidth="1"/>
    <col min="12549" max="12549" width="9.19921875" style="142" customWidth="1"/>
    <col min="12550" max="12550" width="10.19921875" style="142" customWidth="1"/>
    <col min="12551" max="12551" width="0.8984375" style="142" customWidth="1"/>
    <col min="12552" max="12554" width="8.5" style="142" customWidth="1"/>
    <col min="12555" max="12555" width="8" style="142" customWidth="1"/>
    <col min="12556" max="12799" width="9" style="142"/>
    <col min="12800" max="12800" width="47.8984375" style="142" customWidth="1"/>
    <col min="12801" max="12801" width="11.3984375" style="142" customWidth="1"/>
    <col min="12802" max="12802" width="9.3984375" style="142" customWidth="1"/>
    <col min="12803" max="12803" width="9.19921875" style="142" customWidth="1"/>
    <col min="12804" max="12804" width="10.19921875" style="142" customWidth="1"/>
    <col min="12805" max="12805" width="9.19921875" style="142" customWidth="1"/>
    <col min="12806" max="12806" width="10.19921875" style="142" customWidth="1"/>
    <col min="12807" max="12807" width="0.8984375" style="142" customWidth="1"/>
    <col min="12808" max="12810" width="8.5" style="142" customWidth="1"/>
    <col min="12811" max="12811" width="8" style="142" customWidth="1"/>
    <col min="12812" max="13055" width="9" style="142"/>
    <col min="13056" max="13056" width="47.8984375" style="142" customWidth="1"/>
    <col min="13057" max="13057" width="11.3984375" style="142" customWidth="1"/>
    <col min="13058" max="13058" width="9.3984375" style="142" customWidth="1"/>
    <col min="13059" max="13059" width="9.19921875" style="142" customWidth="1"/>
    <col min="13060" max="13060" width="10.19921875" style="142" customWidth="1"/>
    <col min="13061" max="13061" width="9.19921875" style="142" customWidth="1"/>
    <col min="13062" max="13062" width="10.19921875" style="142" customWidth="1"/>
    <col min="13063" max="13063" width="0.8984375" style="142" customWidth="1"/>
    <col min="13064" max="13066" width="8.5" style="142" customWidth="1"/>
    <col min="13067" max="13067" width="8" style="142" customWidth="1"/>
    <col min="13068" max="13311" width="9" style="142"/>
    <col min="13312" max="13312" width="47.8984375" style="142" customWidth="1"/>
    <col min="13313" max="13313" width="11.3984375" style="142" customWidth="1"/>
    <col min="13314" max="13314" width="9.3984375" style="142" customWidth="1"/>
    <col min="13315" max="13315" width="9.19921875" style="142" customWidth="1"/>
    <col min="13316" max="13316" width="10.19921875" style="142" customWidth="1"/>
    <col min="13317" max="13317" width="9.19921875" style="142" customWidth="1"/>
    <col min="13318" max="13318" width="10.19921875" style="142" customWidth="1"/>
    <col min="13319" max="13319" width="0.8984375" style="142" customWidth="1"/>
    <col min="13320" max="13322" width="8.5" style="142" customWidth="1"/>
    <col min="13323" max="13323" width="8" style="142" customWidth="1"/>
    <col min="13324" max="13567" width="9" style="142"/>
    <col min="13568" max="13568" width="47.8984375" style="142" customWidth="1"/>
    <col min="13569" max="13569" width="11.3984375" style="142" customWidth="1"/>
    <col min="13570" max="13570" width="9.3984375" style="142" customWidth="1"/>
    <col min="13571" max="13571" width="9.19921875" style="142" customWidth="1"/>
    <col min="13572" max="13572" width="10.19921875" style="142" customWidth="1"/>
    <col min="13573" max="13573" width="9.19921875" style="142" customWidth="1"/>
    <col min="13574" max="13574" width="10.19921875" style="142" customWidth="1"/>
    <col min="13575" max="13575" width="0.8984375" style="142" customWidth="1"/>
    <col min="13576" max="13578" width="8.5" style="142" customWidth="1"/>
    <col min="13579" max="13579" width="8" style="142" customWidth="1"/>
    <col min="13580" max="13823" width="9" style="142"/>
    <col min="13824" max="13824" width="47.8984375" style="142" customWidth="1"/>
    <col min="13825" max="13825" width="11.3984375" style="142" customWidth="1"/>
    <col min="13826" max="13826" width="9.3984375" style="142" customWidth="1"/>
    <col min="13827" max="13827" width="9.19921875" style="142" customWidth="1"/>
    <col min="13828" max="13828" width="10.19921875" style="142" customWidth="1"/>
    <col min="13829" max="13829" width="9.19921875" style="142" customWidth="1"/>
    <col min="13830" max="13830" width="10.19921875" style="142" customWidth="1"/>
    <col min="13831" max="13831" width="0.8984375" style="142" customWidth="1"/>
    <col min="13832" max="13834" width="8.5" style="142" customWidth="1"/>
    <col min="13835" max="13835" width="8" style="142" customWidth="1"/>
    <col min="13836" max="14079" width="9" style="142"/>
    <col min="14080" max="14080" width="47.8984375" style="142" customWidth="1"/>
    <col min="14081" max="14081" width="11.3984375" style="142" customWidth="1"/>
    <col min="14082" max="14082" width="9.3984375" style="142" customWidth="1"/>
    <col min="14083" max="14083" width="9.19921875" style="142" customWidth="1"/>
    <col min="14084" max="14084" width="10.19921875" style="142" customWidth="1"/>
    <col min="14085" max="14085" width="9.19921875" style="142" customWidth="1"/>
    <col min="14086" max="14086" width="10.19921875" style="142" customWidth="1"/>
    <col min="14087" max="14087" width="0.8984375" style="142" customWidth="1"/>
    <col min="14088" max="14090" width="8.5" style="142" customWidth="1"/>
    <col min="14091" max="14091" width="8" style="142" customWidth="1"/>
    <col min="14092" max="14335" width="9" style="142"/>
    <col min="14336" max="14336" width="47.8984375" style="142" customWidth="1"/>
    <col min="14337" max="14337" width="11.3984375" style="142" customWidth="1"/>
    <col min="14338" max="14338" width="9.3984375" style="142" customWidth="1"/>
    <col min="14339" max="14339" width="9.19921875" style="142" customWidth="1"/>
    <col min="14340" max="14340" width="10.19921875" style="142" customWidth="1"/>
    <col min="14341" max="14341" width="9.19921875" style="142" customWidth="1"/>
    <col min="14342" max="14342" width="10.19921875" style="142" customWidth="1"/>
    <col min="14343" max="14343" width="0.8984375" style="142" customWidth="1"/>
    <col min="14344" max="14346" width="8.5" style="142" customWidth="1"/>
    <col min="14347" max="14347" width="8" style="142" customWidth="1"/>
    <col min="14348" max="14591" width="9" style="142"/>
    <col min="14592" max="14592" width="47.8984375" style="142" customWidth="1"/>
    <col min="14593" max="14593" width="11.3984375" style="142" customWidth="1"/>
    <col min="14594" max="14594" width="9.3984375" style="142" customWidth="1"/>
    <col min="14595" max="14595" width="9.19921875" style="142" customWidth="1"/>
    <col min="14596" max="14596" width="10.19921875" style="142" customWidth="1"/>
    <col min="14597" max="14597" width="9.19921875" style="142" customWidth="1"/>
    <col min="14598" max="14598" width="10.19921875" style="142" customWidth="1"/>
    <col min="14599" max="14599" width="0.8984375" style="142" customWidth="1"/>
    <col min="14600" max="14602" width="8.5" style="142" customWidth="1"/>
    <col min="14603" max="14603" width="8" style="142" customWidth="1"/>
    <col min="14604" max="14847" width="9" style="142"/>
    <col min="14848" max="14848" width="47.8984375" style="142" customWidth="1"/>
    <col min="14849" max="14849" width="11.3984375" style="142" customWidth="1"/>
    <col min="14850" max="14850" width="9.3984375" style="142" customWidth="1"/>
    <col min="14851" max="14851" width="9.19921875" style="142" customWidth="1"/>
    <col min="14852" max="14852" width="10.19921875" style="142" customWidth="1"/>
    <col min="14853" max="14853" width="9.19921875" style="142" customWidth="1"/>
    <col min="14854" max="14854" width="10.19921875" style="142" customWidth="1"/>
    <col min="14855" max="14855" width="0.8984375" style="142" customWidth="1"/>
    <col min="14856" max="14858" width="8.5" style="142" customWidth="1"/>
    <col min="14859" max="14859" width="8" style="142" customWidth="1"/>
    <col min="14860" max="15103" width="9" style="142"/>
    <col min="15104" max="15104" width="47.8984375" style="142" customWidth="1"/>
    <col min="15105" max="15105" width="11.3984375" style="142" customWidth="1"/>
    <col min="15106" max="15106" width="9.3984375" style="142" customWidth="1"/>
    <col min="15107" max="15107" width="9.19921875" style="142" customWidth="1"/>
    <col min="15108" max="15108" width="10.19921875" style="142" customWidth="1"/>
    <col min="15109" max="15109" width="9.19921875" style="142" customWidth="1"/>
    <col min="15110" max="15110" width="10.19921875" style="142" customWidth="1"/>
    <col min="15111" max="15111" width="0.8984375" style="142" customWidth="1"/>
    <col min="15112" max="15114" width="8.5" style="142" customWidth="1"/>
    <col min="15115" max="15115" width="8" style="142" customWidth="1"/>
    <col min="15116" max="15359" width="9" style="142"/>
    <col min="15360" max="15360" width="47.8984375" style="142" customWidth="1"/>
    <col min="15361" max="15361" width="11.3984375" style="142" customWidth="1"/>
    <col min="15362" max="15362" width="9.3984375" style="142" customWidth="1"/>
    <col min="15363" max="15363" width="9.19921875" style="142" customWidth="1"/>
    <col min="15364" max="15364" width="10.19921875" style="142" customWidth="1"/>
    <col min="15365" max="15365" width="9.19921875" style="142" customWidth="1"/>
    <col min="15366" max="15366" width="10.19921875" style="142" customWidth="1"/>
    <col min="15367" max="15367" width="0.8984375" style="142" customWidth="1"/>
    <col min="15368" max="15370" width="8.5" style="142" customWidth="1"/>
    <col min="15371" max="15371" width="8" style="142" customWidth="1"/>
    <col min="15372" max="15615" width="9" style="142"/>
    <col min="15616" max="15616" width="47.8984375" style="142" customWidth="1"/>
    <col min="15617" max="15617" width="11.3984375" style="142" customWidth="1"/>
    <col min="15618" max="15618" width="9.3984375" style="142" customWidth="1"/>
    <col min="15619" max="15619" width="9.19921875" style="142" customWidth="1"/>
    <col min="15620" max="15620" width="10.19921875" style="142" customWidth="1"/>
    <col min="15621" max="15621" width="9.19921875" style="142" customWidth="1"/>
    <col min="15622" max="15622" width="10.19921875" style="142" customWidth="1"/>
    <col min="15623" max="15623" width="0.8984375" style="142" customWidth="1"/>
    <col min="15624" max="15626" width="8.5" style="142" customWidth="1"/>
    <col min="15627" max="15627" width="8" style="142" customWidth="1"/>
    <col min="15628" max="15871" width="9" style="142"/>
    <col min="15872" max="15872" width="47.8984375" style="142" customWidth="1"/>
    <col min="15873" max="15873" width="11.3984375" style="142" customWidth="1"/>
    <col min="15874" max="15874" width="9.3984375" style="142" customWidth="1"/>
    <col min="15875" max="15875" width="9.19921875" style="142" customWidth="1"/>
    <col min="15876" max="15876" width="10.19921875" style="142" customWidth="1"/>
    <col min="15877" max="15877" width="9.19921875" style="142" customWidth="1"/>
    <col min="15878" max="15878" width="10.19921875" style="142" customWidth="1"/>
    <col min="15879" max="15879" width="0.8984375" style="142" customWidth="1"/>
    <col min="15880" max="15882" width="8.5" style="142" customWidth="1"/>
    <col min="15883" max="15883" width="8" style="142" customWidth="1"/>
    <col min="15884" max="16127" width="9" style="142"/>
    <col min="16128" max="16128" width="47.8984375" style="142" customWidth="1"/>
    <col min="16129" max="16129" width="11.3984375" style="142" customWidth="1"/>
    <col min="16130" max="16130" width="9.3984375" style="142" customWidth="1"/>
    <col min="16131" max="16131" width="9.19921875" style="142" customWidth="1"/>
    <col min="16132" max="16132" width="10.19921875" style="142" customWidth="1"/>
    <col min="16133" max="16133" width="9.19921875" style="142" customWidth="1"/>
    <col min="16134" max="16134" width="10.19921875" style="142" customWidth="1"/>
    <col min="16135" max="16135" width="0.8984375" style="142" customWidth="1"/>
    <col min="16136" max="16138" width="8.5" style="142" customWidth="1"/>
    <col min="16139" max="16139" width="8" style="142" customWidth="1"/>
    <col min="16140" max="16384" width="9" style="142"/>
  </cols>
  <sheetData>
    <row r="1" spans="1:251" s="20" customFormat="1" ht="15" customHeight="1" x14ac:dyDescent="0.25">
      <c r="A1" s="369"/>
      <c r="B1" s="369"/>
      <c r="C1" s="369"/>
      <c r="D1" s="369"/>
      <c r="E1" s="369"/>
      <c r="F1" s="370"/>
      <c r="G1" s="165" t="s">
        <v>119</v>
      </c>
      <c r="H1" s="159"/>
      <c r="I1" s="159"/>
      <c r="J1" s="159"/>
      <c r="K1" s="159"/>
      <c r="L1" s="159"/>
      <c r="M1" s="159"/>
      <c r="N1" s="159"/>
      <c r="O1" s="159"/>
      <c r="P1" s="159"/>
      <c r="Q1" s="159"/>
      <c r="R1" s="159"/>
      <c r="S1" s="159"/>
      <c r="T1" s="159"/>
      <c r="U1" s="159"/>
      <c r="V1" s="159"/>
      <c r="W1" s="159"/>
    </row>
    <row r="2" spans="1:251" s="20" customFormat="1" ht="30" customHeight="1" x14ac:dyDescent="0.25">
      <c r="A2" s="553" t="s">
        <v>103</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25">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25">
      <c r="A4" s="124"/>
      <c r="B4" s="124"/>
      <c r="C4" s="124"/>
      <c r="D4" s="124"/>
      <c r="E4" s="124"/>
      <c r="F4" s="124"/>
    </row>
    <row r="5" spans="1:251" s="126" customFormat="1" ht="20.100000000000001" customHeight="1" x14ac:dyDescent="0.25">
      <c r="A5" s="125" t="s">
        <v>146</v>
      </c>
      <c r="F5" s="22"/>
      <c r="G5" s="22" t="s">
        <v>231</v>
      </c>
      <c r="O5" s="261"/>
      <c r="P5" s="262"/>
      <c r="Q5" s="262"/>
      <c r="R5" s="262"/>
      <c r="S5" s="262"/>
      <c r="T5" s="262"/>
      <c r="U5" s="262"/>
      <c r="V5" s="262"/>
      <c r="W5" s="262"/>
    </row>
    <row r="6" spans="1:251" s="18" customFormat="1" ht="5.0999999999999996" customHeight="1" x14ac:dyDescent="0.3">
      <c r="A6" s="215"/>
      <c r="B6" s="216"/>
      <c r="C6" s="216"/>
      <c r="D6" s="216"/>
      <c r="E6" s="216"/>
      <c r="F6" s="216"/>
      <c r="G6" s="214"/>
      <c r="O6" s="282"/>
      <c r="P6" s="283"/>
      <c r="Q6" s="283"/>
      <c r="R6" s="283"/>
      <c r="S6" s="283"/>
      <c r="T6" s="283"/>
      <c r="U6" s="283"/>
      <c r="V6" s="283"/>
      <c r="W6" s="283"/>
    </row>
    <row r="7" spans="1:251" s="284" customFormat="1" ht="15" customHeight="1" x14ac:dyDescent="0.25">
      <c r="A7" s="564" t="s">
        <v>125</v>
      </c>
      <c r="B7" s="564"/>
      <c r="C7" s="565" t="s">
        <v>126</v>
      </c>
      <c r="D7" s="565"/>
      <c r="E7" s="565"/>
      <c r="F7" s="565"/>
      <c r="G7" s="565"/>
      <c r="O7" s="285"/>
      <c r="P7" s="286"/>
      <c r="Q7" s="286"/>
      <c r="R7" s="286"/>
      <c r="S7" s="286"/>
      <c r="T7" s="286"/>
      <c r="U7" s="286"/>
      <c r="V7" s="286"/>
      <c r="W7" s="286"/>
    </row>
    <row r="8" spans="1:251" s="284" customFormat="1" ht="53.1" customHeight="1" x14ac:dyDescent="0.25">
      <c r="A8" s="564"/>
      <c r="B8" s="564"/>
      <c r="C8" s="362" t="s">
        <v>115</v>
      </c>
      <c r="D8" s="362" t="s">
        <v>134</v>
      </c>
      <c r="E8" s="362" t="s">
        <v>116</v>
      </c>
      <c r="F8" s="362" t="s">
        <v>135</v>
      </c>
      <c r="G8" s="260" t="s">
        <v>107</v>
      </c>
      <c r="H8" s="140"/>
      <c r="O8" s="227"/>
      <c r="P8" s="228"/>
      <c r="Q8" s="228"/>
      <c r="R8" s="228"/>
      <c r="S8" s="228"/>
      <c r="T8" s="228"/>
      <c r="U8" s="228"/>
      <c r="V8" s="228"/>
      <c r="W8" s="228"/>
    </row>
    <row r="9" spans="1:251" s="284" customFormat="1" ht="5.0999999999999996" customHeight="1" x14ac:dyDescent="0.25">
      <c r="A9" s="217"/>
      <c r="B9" s="218"/>
      <c r="C9" s="219"/>
      <c r="D9" s="220"/>
      <c r="E9" s="219"/>
      <c r="F9" s="219"/>
      <c r="G9" s="221"/>
      <c r="O9" s="227"/>
      <c r="P9" s="228"/>
      <c r="Q9" s="228"/>
      <c r="R9" s="228"/>
      <c r="S9" s="228"/>
      <c r="T9" s="228"/>
      <c r="U9" s="228"/>
      <c r="V9" s="228"/>
      <c r="W9" s="228"/>
    </row>
    <row r="10" spans="1:251" s="140" customFormat="1" ht="5.0999999999999996" customHeight="1" x14ac:dyDescent="0.25">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25">
      <c r="A11" s="128" t="s">
        <v>3</v>
      </c>
      <c r="B11" s="97">
        <v>9670</v>
      </c>
      <c r="C11" s="129">
        <v>13.129849974133471</v>
      </c>
      <c r="D11" s="129">
        <v>0.66218313502327986</v>
      </c>
      <c r="E11" s="129">
        <v>30.853595447490946</v>
      </c>
      <c r="F11" s="129">
        <v>18.147956544231764</v>
      </c>
      <c r="G11" s="129">
        <v>37.206414899120539</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86</v>
      </c>
      <c r="B13" s="105">
        <v>1740</v>
      </c>
      <c r="C13" s="135">
        <v>64.732912119471564</v>
      </c>
      <c r="D13" s="135">
        <v>2.7570361860999428</v>
      </c>
      <c r="E13" s="135">
        <v>28.661688684663989</v>
      </c>
      <c r="F13" s="135">
        <v>3.848363009764503</v>
      </c>
      <c r="G13" s="135" t="s">
        <v>232</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25">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147</v>
      </c>
      <c r="B15" s="111">
        <v>220</v>
      </c>
      <c r="C15" s="108">
        <v>40.366972477064223</v>
      </c>
      <c r="D15" s="108">
        <v>12.385321100917432</v>
      </c>
      <c r="E15" s="108">
        <v>44.4954128440367</v>
      </c>
      <c r="F15" s="108">
        <v>2.7522935779816518</v>
      </c>
      <c r="G15" s="108" t="s">
        <v>232</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148</v>
      </c>
      <c r="B16" s="111">
        <v>190</v>
      </c>
      <c r="C16" s="108">
        <v>99.465240641711233</v>
      </c>
      <c r="D16" s="108" t="s">
        <v>232</v>
      </c>
      <c r="E16" s="108">
        <v>0.53475935828876997</v>
      </c>
      <c r="F16" s="108" t="s">
        <v>232</v>
      </c>
      <c r="G16" s="108" t="s">
        <v>232</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149</v>
      </c>
      <c r="B17" s="111">
        <v>150</v>
      </c>
      <c r="C17" s="108">
        <v>31.292517006802722</v>
      </c>
      <c r="D17" s="108" t="s">
        <v>232</v>
      </c>
      <c r="E17" s="108">
        <v>68.707482993197274</v>
      </c>
      <c r="F17" s="108" t="s">
        <v>232</v>
      </c>
      <c r="G17" s="108" t="s">
        <v>232</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150</v>
      </c>
      <c r="B18" s="111">
        <v>140</v>
      </c>
      <c r="C18" s="108">
        <v>38.129496402877699</v>
      </c>
      <c r="D18" s="108">
        <v>1.4388489208633095</v>
      </c>
      <c r="E18" s="108">
        <v>52.517985611510788</v>
      </c>
      <c r="F18" s="108">
        <v>7.9136690647482011</v>
      </c>
      <c r="G18" s="108" t="s">
        <v>232</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151</v>
      </c>
      <c r="B19" s="111">
        <v>120</v>
      </c>
      <c r="C19" s="108">
        <v>38.70967741935484</v>
      </c>
      <c r="D19" s="108">
        <v>3.225806451612903</v>
      </c>
      <c r="E19" s="108">
        <v>55.645161290322577</v>
      </c>
      <c r="F19" s="108">
        <v>2.4193548387096775</v>
      </c>
      <c r="G19" s="108" t="s">
        <v>232</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152</v>
      </c>
      <c r="B20" s="111">
        <v>120</v>
      </c>
      <c r="C20" s="108">
        <v>98.319327731092429</v>
      </c>
      <c r="D20" s="108">
        <v>1.680672268907563</v>
      </c>
      <c r="E20" s="108" t="s">
        <v>232</v>
      </c>
      <c r="F20" s="108" t="s">
        <v>232</v>
      </c>
      <c r="G20" s="108" t="s">
        <v>232</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153</v>
      </c>
      <c r="B21" s="111">
        <v>90</v>
      </c>
      <c r="C21" s="108">
        <v>86.516853932584269</v>
      </c>
      <c r="D21" s="108">
        <v>2.2471910112359552</v>
      </c>
      <c r="E21" s="108">
        <v>11.235955056179774</v>
      </c>
      <c r="F21" s="108" t="s">
        <v>232</v>
      </c>
      <c r="G21" s="108" t="s">
        <v>232</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154</v>
      </c>
      <c r="B22" s="111">
        <v>90</v>
      </c>
      <c r="C22" s="108">
        <v>97.701149425287355</v>
      </c>
      <c r="D22" s="108" t="s">
        <v>232</v>
      </c>
      <c r="E22" s="108">
        <v>2.2988505747126435</v>
      </c>
      <c r="F22" s="108" t="s">
        <v>232</v>
      </c>
      <c r="G22" s="108" t="s">
        <v>232</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155</v>
      </c>
      <c r="B23" s="111">
        <v>70</v>
      </c>
      <c r="C23" s="108">
        <v>20.27027027027027</v>
      </c>
      <c r="D23" s="108" t="s">
        <v>232</v>
      </c>
      <c r="E23" s="108">
        <v>74.324324324324323</v>
      </c>
      <c r="F23" s="108">
        <v>5.4054054054054053</v>
      </c>
      <c r="G23" s="108" t="s">
        <v>232</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156</v>
      </c>
      <c r="B24" s="111">
        <v>70</v>
      </c>
      <c r="C24" s="108">
        <v>44.61538461538462</v>
      </c>
      <c r="D24" s="108">
        <v>1.5384615384615385</v>
      </c>
      <c r="E24" s="108">
        <v>40</v>
      </c>
      <c r="F24" s="108">
        <v>13.846153846153847</v>
      </c>
      <c r="G24" s="108" t="s">
        <v>232</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157</v>
      </c>
      <c r="B25" s="111">
        <v>70</v>
      </c>
      <c r="C25" s="108">
        <v>90.769230769230774</v>
      </c>
      <c r="D25" s="108">
        <v>3.0769230769230771</v>
      </c>
      <c r="E25" s="108">
        <v>1.5384615384615385</v>
      </c>
      <c r="F25" s="108">
        <v>4.6153846153846159</v>
      </c>
      <c r="G25" s="108" t="s">
        <v>232</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158</v>
      </c>
      <c r="B26" s="111">
        <v>60</v>
      </c>
      <c r="C26" s="108">
        <v>100</v>
      </c>
      <c r="D26" s="108" t="s">
        <v>232</v>
      </c>
      <c r="E26" s="108" t="s">
        <v>232</v>
      </c>
      <c r="F26" s="108" t="s">
        <v>232</v>
      </c>
      <c r="G26" s="108" t="s">
        <v>232</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159</v>
      </c>
      <c r="B27" s="111">
        <v>370</v>
      </c>
      <c r="C27" s="108">
        <v>71.857923497267763</v>
      </c>
      <c r="D27" s="108">
        <v>2.1857923497267762</v>
      </c>
      <c r="E27" s="108">
        <v>17.486338797814209</v>
      </c>
      <c r="F27" s="108">
        <v>8.4699453551912569</v>
      </c>
      <c r="G27" s="108" t="s">
        <v>232</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3730</v>
      </c>
      <c r="C29" s="135">
        <v>3.8059501474135624</v>
      </c>
      <c r="D29" s="135">
        <v>0.2680246582685607</v>
      </c>
      <c r="E29" s="135">
        <v>49.772179040471727</v>
      </c>
      <c r="F29" s="135">
        <v>20.986330742428301</v>
      </c>
      <c r="G29" s="135">
        <v>25.167515411417853</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160</v>
      </c>
      <c r="B31" s="111">
        <v>1710</v>
      </c>
      <c r="C31" s="108" t="s">
        <v>232</v>
      </c>
      <c r="D31" s="108" t="s">
        <v>232</v>
      </c>
      <c r="E31" s="108">
        <v>38.704028021015766</v>
      </c>
      <c r="F31" s="108">
        <v>23.642732049036777</v>
      </c>
      <c r="G31" s="108">
        <v>37.65323992994746</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161</v>
      </c>
      <c r="B32" s="111">
        <v>830</v>
      </c>
      <c r="C32" s="108">
        <v>1.4545454545454546</v>
      </c>
      <c r="D32" s="108" t="s">
        <v>232</v>
      </c>
      <c r="E32" s="108">
        <v>61.818181818181813</v>
      </c>
      <c r="F32" s="108">
        <v>9.0909090909090917</v>
      </c>
      <c r="G32" s="108">
        <v>27.636363636363637</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162</v>
      </c>
      <c r="B33" s="111">
        <v>290</v>
      </c>
      <c r="C33" s="108">
        <v>8.9041095890410951</v>
      </c>
      <c r="D33" s="108">
        <v>0.34246575342465752</v>
      </c>
      <c r="E33" s="108">
        <v>70.205479452054803</v>
      </c>
      <c r="F33" s="108">
        <v>20.547945205479451</v>
      </c>
      <c r="G33" s="108" t="s">
        <v>232</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163</v>
      </c>
      <c r="B34" s="111">
        <v>290</v>
      </c>
      <c r="C34" s="108">
        <v>22.068965517241381</v>
      </c>
      <c r="D34" s="108">
        <v>3.103448275862069</v>
      </c>
      <c r="E34" s="108">
        <v>52.758620689655174</v>
      </c>
      <c r="F34" s="108">
        <v>22.068965517241381</v>
      </c>
      <c r="G34" s="108" t="s">
        <v>232</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164</v>
      </c>
      <c r="B35" s="111">
        <v>90</v>
      </c>
      <c r="C35" s="108" t="s">
        <v>232</v>
      </c>
      <c r="D35" s="108" t="s">
        <v>232</v>
      </c>
      <c r="E35" s="108" t="s">
        <v>232</v>
      </c>
      <c r="F35" s="108">
        <v>77.173913043478265</v>
      </c>
      <c r="G35" s="108">
        <v>22.826086956521738</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165</v>
      </c>
      <c r="B36" s="111">
        <v>80</v>
      </c>
      <c r="C36" s="108">
        <v>1.2658227848101267</v>
      </c>
      <c r="D36" s="108" t="s">
        <v>232</v>
      </c>
      <c r="E36" s="108">
        <v>98.734177215189874</v>
      </c>
      <c r="F36" s="108" t="s">
        <v>232</v>
      </c>
      <c r="G36" s="108" t="s">
        <v>232</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166</v>
      </c>
      <c r="B37" s="111">
        <v>80</v>
      </c>
      <c r="C37" s="108">
        <v>6.5789473684210522</v>
      </c>
      <c r="D37" s="108" t="s">
        <v>232</v>
      </c>
      <c r="E37" s="108">
        <v>80.26315789473685</v>
      </c>
      <c r="F37" s="108">
        <v>13.157894736842104</v>
      </c>
      <c r="G37" s="108" t="s">
        <v>232</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167</v>
      </c>
      <c r="B38" s="111">
        <v>70</v>
      </c>
      <c r="C38" s="108">
        <v>32.352941176470587</v>
      </c>
      <c r="D38" s="108" t="s">
        <v>232</v>
      </c>
      <c r="E38" s="108">
        <v>66.17647058823529</v>
      </c>
      <c r="F38" s="108">
        <v>1.4705882352941175</v>
      </c>
      <c r="G38" s="108" t="s">
        <v>232</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168</v>
      </c>
      <c r="B39" s="111">
        <v>60</v>
      </c>
      <c r="C39" s="108">
        <v>3.5087719298245612</v>
      </c>
      <c r="D39" s="108" t="s">
        <v>232</v>
      </c>
      <c r="E39" s="108">
        <v>96.491228070175438</v>
      </c>
      <c r="F39" s="108" t="s">
        <v>232</v>
      </c>
      <c r="G39" s="108" t="s">
        <v>232</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159</v>
      </c>
      <c r="B40" s="111">
        <v>240</v>
      </c>
      <c r="C40" s="108">
        <v>4.1841004184100417</v>
      </c>
      <c r="D40" s="108" t="s">
        <v>232</v>
      </c>
      <c r="E40" s="108">
        <v>36.401673640167367</v>
      </c>
      <c r="F40" s="108">
        <v>40.585774058577407</v>
      </c>
      <c r="G40" s="108">
        <v>18.828451882845187</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2720</v>
      </c>
      <c r="C42" s="135" t="s">
        <v>232</v>
      </c>
      <c r="D42" s="135">
        <v>0.22083179977916823</v>
      </c>
      <c r="E42" s="135">
        <v>19.911667280088334</v>
      </c>
      <c r="F42" s="135">
        <v>29.223408170776594</v>
      </c>
      <c r="G42" s="135">
        <v>50.644092749355906</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169</v>
      </c>
      <c r="B44" s="111">
        <v>330</v>
      </c>
      <c r="C44" s="108" t="s">
        <v>232</v>
      </c>
      <c r="D44" s="108">
        <v>0.30769230769230771</v>
      </c>
      <c r="E44" s="108">
        <v>29.230769230769234</v>
      </c>
      <c r="F44" s="108">
        <v>61.230769230769234</v>
      </c>
      <c r="G44" s="108">
        <v>9.2307692307692317</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170</v>
      </c>
      <c r="B45" s="111">
        <v>330</v>
      </c>
      <c r="C45" s="108" t="s">
        <v>232</v>
      </c>
      <c r="D45" s="108" t="s">
        <v>232</v>
      </c>
      <c r="E45" s="108">
        <v>4.3076923076923075</v>
      </c>
      <c r="F45" s="108">
        <v>17.846153846153847</v>
      </c>
      <c r="G45" s="108">
        <v>77.84615384615384</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171</v>
      </c>
      <c r="B46" s="111">
        <v>270</v>
      </c>
      <c r="C46" s="108" t="s">
        <v>232</v>
      </c>
      <c r="D46" s="108" t="s">
        <v>232</v>
      </c>
      <c r="E46" s="108">
        <v>16.917293233082706</v>
      </c>
      <c r="F46" s="108">
        <v>3.3834586466165413</v>
      </c>
      <c r="G46" s="108">
        <v>79.699248120300751</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172</v>
      </c>
      <c r="B47" s="111">
        <v>220</v>
      </c>
      <c r="C47" s="108" t="s">
        <v>232</v>
      </c>
      <c r="D47" s="108" t="s">
        <v>232</v>
      </c>
      <c r="E47" s="108">
        <v>12.093023255813954</v>
      </c>
      <c r="F47" s="108">
        <v>42.325581395348841</v>
      </c>
      <c r="G47" s="108">
        <v>45.581395348837212</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173</v>
      </c>
      <c r="B48" s="111">
        <v>190</v>
      </c>
      <c r="C48" s="108" t="s">
        <v>232</v>
      </c>
      <c r="D48" s="108" t="s">
        <v>232</v>
      </c>
      <c r="E48" s="108">
        <v>12.432432432432433</v>
      </c>
      <c r="F48" s="108">
        <v>24.324324324324326</v>
      </c>
      <c r="G48" s="108">
        <v>63.243243243243242</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174</v>
      </c>
      <c r="B49" s="111">
        <v>170</v>
      </c>
      <c r="C49" s="108" t="s">
        <v>232</v>
      </c>
      <c r="D49" s="108" t="s">
        <v>232</v>
      </c>
      <c r="E49" s="108">
        <v>4.0697674418604652</v>
      </c>
      <c r="F49" s="108">
        <v>8.720930232558139</v>
      </c>
      <c r="G49" s="108">
        <v>87.20930232558139</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175</v>
      </c>
      <c r="B50" s="111">
        <v>160</v>
      </c>
      <c r="C50" s="108" t="s">
        <v>232</v>
      </c>
      <c r="D50" s="108">
        <v>2.4390243902439024</v>
      </c>
      <c r="E50" s="108">
        <v>35.975609756097562</v>
      </c>
      <c r="F50" s="108">
        <v>56.707317073170728</v>
      </c>
      <c r="G50" s="108">
        <v>4.8780487804878048</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176</v>
      </c>
      <c r="B51" s="111">
        <v>130</v>
      </c>
      <c r="C51" s="108" t="s">
        <v>232</v>
      </c>
      <c r="D51" s="108" t="s">
        <v>232</v>
      </c>
      <c r="E51" s="108">
        <v>18.320610687022899</v>
      </c>
      <c r="F51" s="108">
        <v>56.488549618320619</v>
      </c>
      <c r="G51" s="108">
        <v>25.190839694656486</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177</v>
      </c>
      <c r="B52" s="111">
        <v>120</v>
      </c>
      <c r="C52" s="108" t="s">
        <v>232</v>
      </c>
      <c r="D52" s="108" t="s">
        <v>232</v>
      </c>
      <c r="E52" s="108">
        <v>4.2372881355932197</v>
      </c>
      <c r="F52" s="108">
        <v>8.4745762711864394</v>
      </c>
      <c r="G52" s="108">
        <v>87.288135593220346</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178</v>
      </c>
      <c r="B53" s="111">
        <v>120</v>
      </c>
      <c r="C53" s="108" t="s">
        <v>232</v>
      </c>
      <c r="D53" s="108" t="s">
        <v>232</v>
      </c>
      <c r="E53" s="108">
        <v>18.64406779661017</v>
      </c>
      <c r="F53" s="108">
        <v>7.6271186440677967</v>
      </c>
      <c r="G53" s="108">
        <v>73.728813559322035</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179</v>
      </c>
      <c r="B54" s="111">
        <v>100</v>
      </c>
      <c r="C54" s="108" t="s">
        <v>232</v>
      </c>
      <c r="D54" s="108" t="s">
        <v>232</v>
      </c>
      <c r="E54" s="108">
        <v>23</v>
      </c>
      <c r="F54" s="108">
        <v>38</v>
      </c>
      <c r="G54" s="108">
        <v>39</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180</v>
      </c>
      <c r="B55" s="111">
        <v>90</v>
      </c>
      <c r="C55" s="108" t="s">
        <v>232</v>
      </c>
      <c r="D55" s="108" t="s">
        <v>232</v>
      </c>
      <c r="E55" s="108">
        <v>17.391304347826086</v>
      </c>
      <c r="F55" s="108">
        <v>41.304347826086953</v>
      </c>
      <c r="G55" s="108">
        <v>41.304347826086953</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159</v>
      </c>
      <c r="B56" s="111">
        <v>510</v>
      </c>
      <c r="C56" s="108" t="s">
        <v>232</v>
      </c>
      <c r="D56" s="108">
        <v>0.19762845849802371</v>
      </c>
      <c r="E56" s="108">
        <v>35.968379446640313</v>
      </c>
      <c r="F56" s="108">
        <v>22.727272727272727</v>
      </c>
      <c r="G56" s="108">
        <v>41.106719367588937</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1480</v>
      </c>
      <c r="C58" s="135" t="s">
        <v>232</v>
      </c>
      <c r="D58" s="135" t="s">
        <v>232</v>
      </c>
      <c r="E58" s="135">
        <v>5.7588075880758804</v>
      </c>
      <c r="F58" s="135">
        <v>7.4525745257452574</v>
      </c>
      <c r="G58" s="135">
        <v>86.788617886178869</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181</v>
      </c>
      <c r="B60" s="111">
        <v>1090</v>
      </c>
      <c r="C60" s="108" t="s">
        <v>232</v>
      </c>
      <c r="D60" s="108" t="s">
        <v>232</v>
      </c>
      <c r="E60" s="108">
        <v>2.4839006439742408</v>
      </c>
      <c r="F60" s="108">
        <v>6.6237350505979755</v>
      </c>
      <c r="G60" s="108">
        <v>90.89236430542779</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182</v>
      </c>
      <c r="B61" s="111">
        <v>300</v>
      </c>
      <c r="C61" s="108" t="s">
        <v>232</v>
      </c>
      <c r="D61" s="108" t="s">
        <v>232</v>
      </c>
      <c r="E61" s="108">
        <v>18.64406779661017</v>
      </c>
      <c r="F61" s="108">
        <v>8.8135593220338979</v>
      </c>
      <c r="G61" s="108">
        <v>72.542372881355931</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183</v>
      </c>
      <c r="B62" s="111">
        <v>50</v>
      </c>
      <c r="C62" s="108" t="s">
        <v>232</v>
      </c>
      <c r="D62" s="108" t="s">
        <v>232</v>
      </c>
      <c r="E62" s="108" t="s">
        <v>232</v>
      </c>
      <c r="F62" s="108">
        <v>15.555555555555555</v>
      </c>
      <c r="G62" s="108">
        <v>84.444444444444443</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184</v>
      </c>
      <c r="B63" s="111">
        <v>20</v>
      </c>
      <c r="C63" s="108" t="s">
        <v>232</v>
      </c>
      <c r="D63" s="108" t="s">
        <v>232</v>
      </c>
      <c r="E63" s="108" t="s">
        <v>232</v>
      </c>
      <c r="F63" s="108">
        <v>5</v>
      </c>
      <c r="G63" s="108">
        <v>95</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159</v>
      </c>
      <c r="B64" s="111">
        <v>30</v>
      </c>
      <c r="C64" s="108" t="s">
        <v>232</v>
      </c>
      <c r="D64" s="108" t="s">
        <v>232</v>
      </c>
      <c r="E64" s="108">
        <v>10.344827586206897</v>
      </c>
      <c r="F64" s="108">
        <v>13.793103448275861</v>
      </c>
      <c r="G64" s="108">
        <v>75.862068965517238</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25">
      <c r="A65" s="380"/>
      <c r="B65" s="372"/>
      <c r="C65" s="373"/>
      <c r="D65" s="373"/>
      <c r="E65" s="373"/>
      <c r="F65" s="373"/>
      <c r="G65" s="373"/>
      <c r="H65" s="108"/>
      <c r="I65" s="108"/>
      <c r="J65" s="357"/>
      <c r="K65" s="566"/>
      <c r="L65" s="566"/>
      <c r="M65" s="566"/>
      <c r="N65" s="566"/>
      <c r="O65" s="566"/>
      <c r="P65" s="566"/>
      <c r="Q65" s="566"/>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25">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25">
      <c r="A67" s="572" t="s">
        <v>122</v>
      </c>
      <c r="B67" s="572"/>
      <c r="C67" s="572"/>
      <c r="D67" s="572"/>
      <c r="E67" s="572"/>
      <c r="F67" s="572"/>
      <c r="G67" s="572"/>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 customHeight="1" x14ac:dyDescent="0.25">
      <c r="A68" s="572" t="s">
        <v>92</v>
      </c>
      <c r="B68" s="572"/>
      <c r="C68" s="572"/>
      <c r="D68" s="572"/>
      <c r="E68" s="572"/>
      <c r="F68" s="572"/>
      <c r="G68" s="572"/>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25">
      <c r="A69" s="567" t="s">
        <v>133</v>
      </c>
      <c r="B69" s="567"/>
      <c r="C69" s="567"/>
      <c r="D69" s="567"/>
      <c r="E69" s="567"/>
      <c r="F69" s="567"/>
      <c r="G69" s="567"/>
      <c r="N69" s="336"/>
      <c r="O69" s="337"/>
      <c r="P69" s="337"/>
      <c r="Q69" s="337"/>
      <c r="R69" s="337"/>
      <c r="S69" s="337"/>
      <c r="T69" s="337"/>
      <c r="U69" s="337"/>
      <c r="V69" s="337"/>
      <c r="W69" s="337"/>
      <c r="X69" s="337"/>
    </row>
    <row r="70" spans="1:251" x14ac:dyDescent="0.3">
      <c r="H70" s="18"/>
      <c r="N70" s="308"/>
      <c r="O70" s="309"/>
      <c r="P70" s="309"/>
      <c r="Q70" s="309"/>
      <c r="R70" s="309"/>
      <c r="S70" s="309"/>
      <c r="T70" s="309"/>
      <c r="U70" s="309"/>
      <c r="V70" s="309"/>
    </row>
    <row r="71" spans="1:251" x14ac:dyDescent="0.3">
      <c r="N71" s="18"/>
      <c r="O71" s="309"/>
      <c r="P71" s="309"/>
      <c r="Q71" s="309"/>
      <c r="R71" s="309"/>
      <c r="S71" s="309"/>
      <c r="T71" s="309"/>
      <c r="U71" s="309"/>
      <c r="V71" s="309"/>
    </row>
    <row r="72" spans="1:251" x14ac:dyDescent="0.3">
      <c r="N72" s="310"/>
      <c r="O72" s="311"/>
      <c r="P72" s="311"/>
      <c r="Q72" s="311"/>
      <c r="R72" s="311"/>
      <c r="S72" s="311"/>
      <c r="T72" s="311"/>
      <c r="U72" s="311"/>
      <c r="V72" s="311"/>
    </row>
    <row r="73" spans="1:251" x14ac:dyDescent="0.3">
      <c r="N73" s="282"/>
      <c r="O73" s="283"/>
      <c r="P73" s="283"/>
      <c r="Q73" s="283"/>
      <c r="R73" s="283"/>
      <c r="S73" s="283"/>
      <c r="T73" s="283"/>
      <c r="U73" s="283"/>
      <c r="V73" s="283"/>
    </row>
    <row r="74" spans="1:251" x14ac:dyDescent="0.3">
      <c r="A74" s="18"/>
      <c r="B74" s="18"/>
      <c r="C74" s="18"/>
      <c r="D74" s="18">
        <v>40.366972477064223</v>
      </c>
      <c r="E74" s="18">
        <v>44.4954128440367</v>
      </c>
      <c r="F74" s="18">
        <v>2.7522935779816518</v>
      </c>
      <c r="N74" s="282"/>
      <c r="O74" s="283"/>
      <c r="P74" s="283"/>
      <c r="Q74" s="283"/>
      <c r="R74" s="283"/>
      <c r="S74" s="283"/>
      <c r="T74" s="283"/>
      <c r="U74" s="283"/>
      <c r="V74" s="283"/>
    </row>
    <row r="75" spans="1:251" x14ac:dyDescent="0.3">
      <c r="A75" s="18"/>
      <c r="B75" s="18"/>
      <c r="C75" s="18"/>
      <c r="D75" s="18">
        <v>99.465240641711233</v>
      </c>
      <c r="E75" s="18">
        <v>0.53475935828876997</v>
      </c>
      <c r="F75" s="18" t="s">
        <v>232</v>
      </c>
      <c r="N75" s="282"/>
      <c r="O75" s="283"/>
      <c r="P75" s="283"/>
      <c r="Q75" s="283"/>
      <c r="R75" s="283"/>
      <c r="S75" s="283"/>
      <c r="T75" s="283"/>
      <c r="U75" s="283"/>
      <c r="V75" s="283"/>
    </row>
    <row r="76" spans="1:251" x14ac:dyDescent="0.3">
      <c r="A76" s="18"/>
      <c r="B76" s="18"/>
      <c r="C76" s="18"/>
      <c r="D76" s="18">
        <v>31.292517006802722</v>
      </c>
      <c r="E76" s="18">
        <v>68.707482993197274</v>
      </c>
      <c r="F76" s="18" t="s">
        <v>232</v>
      </c>
      <c r="N76" s="282"/>
      <c r="O76" s="283"/>
      <c r="P76" s="283"/>
      <c r="Q76" s="283"/>
      <c r="R76" s="283"/>
      <c r="S76" s="283"/>
      <c r="T76" s="283"/>
      <c r="U76" s="283"/>
      <c r="V76" s="283"/>
    </row>
    <row r="77" spans="1:251" x14ac:dyDescent="0.3">
      <c r="A77" s="18"/>
      <c r="B77" s="18"/>
      <c r="C77" s="18"/>
      <c r="D77" s="18">
        <v>38.129496402877699</v>
      </c>
      <c r="E77" s="18">
        <v>52.517985611510788</v>
      </c>
      <c r="F77" s="18">
        <v>7.9136690647482011</v>
      </c>
      <c r="N77" s="282"/>
      <c r="O77" s="283"/>
      <c r="P77" s="283"/>
      <c r="Q77" s="283"/>
      <c r="R77" s="283"/>
      <c r="S77" s="283"/>
      <c r="T77" s="283"/>
      <c r="U77" s="283"/>
      <c r="V77" s="283"/>
    </row>
    <row r="78" spans="1:251" x14ac:dyDescent="0.3">
      <c r="A78" s="18"/>
      <c r="B78" s="18"/>
      <c r="C78" s="18"/>
      <c r="D78" s="18">
        <v>38.70967741935484</v>
      </c>
      <c r="E78" s="18">
        <v>55.645161290322577</v>
      </c>
      <c r="F78" s="18">
        <v>2.4193548387096775</v>
      </c>
      <c r="N78" s="18"/>
      <c r="O78" s="309"/>
      <c r="P78" s="309"/>
      <c r="Q78" s="309"/>
      <c r="R78" s="309"/>
      <c r="S78" s="309"/>
      <c r="T78" s="309"/>
      <c r="U78" s="309"/>
      <c r="V78" s="309"/>
    </row>
    <row r="79" spans="1:251" x14ac:dyDescent="0.3">
      <c r="A79" s="18"/>
      <c r="B79" s="18"/>
      <c r="C79" s="18"/>
      <c r="D79" s="18">
        <v>98.319327731092429</v>
      </c>
      <c r="E79" s="18" t="s">
        <v>232</v>
      </c>
      <c r="F79" s="18" t="s">
        <v>232</v>
      </c>
      <c r="N79" s="310"/>
      <c r="O79" s="311"/>
      <c r="P79" s="311"/>
      <c r="Q79" s="311"/>
      <c r="R79" s="311"/>
      <c r="S79" s="311"/>
      <c r="T79" s="311"/>
      <c r="U79" s="311"/>
      <c r="V79" s="311"/>
    </row>
    <row r="80" spans="1:251" x14ac:dyDescent="0.3">
      <c r="A80" s="18"/>
      <c r="B80" s="18"/>
      <c r="C80" s="18"/>
      <c r="D80" s="18">
        <v>86.516853932584269</v>
      </c>
      <c r="E80" s="18">
        <v>11.235955056179774</v>
      </c>
      <c r="F80" s="18" t="s">
        <v>232</v>
      </c>
      <c r="N80" s="282"/>
      <c r="O80" s="283"/>
      <c r="P80" s="283"/>
      <c r="Q80" s="283"/>
      <c r="R80" s="283"/>
      <c r="S80" s="283"/>
      <c r="T80" s="283"/>
      <c r="U80" s="283"/>
      <c r="V80" s="283"/>
    </row>
    <row r="81" spans="1:23" x14ac:dyDescent="0.3">
      <c r="A81" s="18"/>
      <c r="B81" s="18"/>
      <c r="C81" s="18"/>
      <c r="D81" s="18">
        <v>97.701149425287355</v>
      </c>
      <c r="E81" s="18">
        <v>2.2988505747126435</v>
      </c>
      <c r="F81" s="18" t="s">
        <v>232</v>
      </c>
      <c r="G81" s="18"/>
      <c r="O81" s="18"/>
      <c r="P81" s="309"/>
      <c r="Q81" s="309"/>
      <c r="R81" s="309"/>
      <c r="S81" s="309"/>
      <c r="T81" s="309"/>
      <c r="U81" s="309"/>
      <c r="V81" s="309"/>
      <c r="W81" s="309"/>
    </row>
    <row r="82" spans="1:23" x14ac:dyDescent="0.3">
      <c r="A82" s="18"/>
      <c r="B82" s="18"/>
      <c r="C82" s="18"/>
      <c r="D82" s="18">
        <v>20.27027027027027</v>
      </c>
      <c r="E82" s="18">
        <v>74.324324324324323</v>
      </c>
      <c r="F82" s="18">
        <v>5.4054054054054053</v>
      </c>
      <c r="G82" s="18"/>
      <c r="O82" s="310"/>
      <c r="P82" s="311"/>
      <c r="Q82" s="311"/>
      <c r="R82" s="311"/>
      <c r="S82" s="311"/>
      <c r="T82" s="311"/>
      <c r="U82" s="311"/>
      <c r="V82" s="311"/>
      <c r="W82" s="311"/>
    </row>
    <row r="83" spans="1:23" x14ac:dyDescent="0.3">
      <c r="A83" s="18"/>
      <c r="B83" s="18"/>
      <c r="C83" s="18"/>
      <c r="D83" s="18">
        <v>44.61538461538462</v>
      </c>
      <c r="E83" s="18">
        <v>40</v>
      </c>
      <c r="F83" s="18">
        <v>13.846153846153847</v>
      </c>
      <c r="G83" s="18"/>
      <c r="O83" s="282"/>
      <c r="P83" s="283"/>
      <c r="Q83" s="283"/>
      <c r="R83" s="283"/>
      <c r="S83" s="283"/>
      <c r="T83" s="283"/>
      <c r="U83" s="283"/>
      <c r="V83" s="283"/>
      <c r="W83" s="283"/>
    </row>
    <row r="84" spans="1:23" x14ac:dyDescent="0.3">
      <c r="A84" s="18"/>
      <c r="B84" s="18"/>
      <c r="C84" s="18"/>
      <c r="D84" s="18">
        <v>90.769230769230774</v>
      </c>
      <c r="E84" s="18">
        <v>1.5384615384615385</v>
      </c>
      <c r="F84" s="18">
        <v>4.6153846153846159</v>
      </c>
      <c r="G84" s="18"/>
      <c r="O84" s="282"/>
      <c r="P84" s="283"/>
      <c r="Q84" s="283"/>
      <c r="R84" s="283"/>
      <c r="S84" s="283"/>
      <c r="T84" s="283"/>
      <c r="U84" s="283"/>
      <c r="V84" s="283"/>
      <c r="W84" s="283"/>
    </row>
    <row r="85" spans="1:23" x14ac:dyDescent="0.3">
      <c r="A85" s="18"/>
      <c r="B85" s="18"/>
      <c r="C85" s="18"/>
      <c r="D85" s="18">
        <v>100</v>
      </c>
      <c r="E85" s="18" t="s">
        <v>232</v>
      </c>
      <c r="F85" s="18" t="s">
        <v>232</v>
      </c>
      <c r="G85" s="18"/>
      <c r="O85" s="282"/>
      <c r="P85" s="283"/>
      <c r="Q85" s="283"/>
      <c r="R85" s="283"/>
      <c r="S85" s="283"/>
      <c r="T85" s="283"/>
      <c r="U85" s="283"/>
      <c r="V85" s="283"/>
      <c r="W85" s="283"/>
    </row>
    <row r="86" spans="1:23" x14ac:dyDescent="0.3">
      <c r="A86" s="18"/>
      <c r="B86" s="18"/>
      <c r="C86" s="18"/>
      <c r="D86" s="18">
        <v>71.857923497267763</v>
      </c>
      <c r="E86" s="18">
        <v>17.486338797814209</v>
      </c>
      <c r="F86" s="18">
        <v>8.4699453551912569</v>
      </c>
      <c r="G86" s="18"/>
      <c r="O86" s="310"/>
      <c r="P86" s="311"/>
      <c r="Q86" s="311"/>
      <c r="R86" s="311"/>
      <c r="S86" s="311"/>
      <c r="T86" s="311"/>
      <c r="U86" s="311"/>
      <c r="V86" s="311"/>
      <c r="W86" s="311"/>
    </row>
    <row r="87" spans="1:23" x14ac:dyDescent="0.3">
      <c r="A87" s="18"/>
      <c r="B87" s="18"/>
      <c r="C87" s="18"/>
      <c r="D87" s="18" t="s">
        <v>232</v>
      </c>
      <c r="E87" s="18">
        <v>38.704028021015766</v>
      </c>
      <c r="F87" s="18">
        <v>23.642732049036777</v>
      </c>
      <c r="G87" s="18"/>
      <c r="O87" s="310"/>
      <c r="P87" s="311"/>
      <c r="Q87" s="311"/>
      <c r="R87" s="311"/>
      <c r="S87" s="311"/>
      <c r="T87" s="311"/>
      <c r="U87" s="311"/>
      <c r="V87" s="311"/>
      <c r="W87" s="311"/>
    </row>
    <row r="88" spans="1:23" x14ac:dyDescent="0.3">
      <c r="A88" s="18"/>
      <c r="B88" s="18"/>
      <c r="C88" s="18"/>
      <c r="D88" s="18">
        <v>1.4545454545454546</v>
      </c>
      <c r="E88" s="18">
        <v>61.818181818181813</v>
      </c>
      <c r="F88" s="18">
        <v>9.0909090909090917</v>
      </c>
      <c r="G88" s="18"/>
    </row>
    <row r="89" spans="1:23" x14ac:dyDescent="0.3">
      <c r="A89" s="18"/>
      <c r="B89" s="18"/>
      <c r="C89" s="18"/>
      <c r="D89" s="18">
        <v>8.9041095890410951</v>
      </c>
      <c r="E89" s="18">
        <v>70.205479452054803</v>
      </c>
      <c r="F89" s="18">
        <v>20.547945205479451</v>
      </c>
      <c r="G89" s="18"/>
    </row>
    <row r="90" spans="1:23" x14ac:dyDescent="0.3">
      <c r="A90" s="18"/>
      <c r="B90" s="18"/>
      <c r="C90" s="18"/>
      <c r="D90" s="18">
        <v>22.068965517241381</v>
      </c>
      <c r="E90" s="18">
        <v>52.758620689655174</v>
      </c>
      <c r="F90" s="18">
        <v>22.068965517241381</v>
      </c>
      <c r="G90" s="18"/>
    </row>
    <row r="91" spans="1:23" x14ac:dyDescent="0.3">
      <c r="A91" s="18"/>
      <c r="B91" s="18"/>
      <c r="C91" s="18"/>
      <c r="D91" s="18" t="s">
        <v>232</v>
      </c>
      <c r="E91" s="18" t="s">
        <v>232</v>
      </c>
      <c r="F91" s="18">
        <v>77.173913043478265</v>
      </c>
      <c r="G91" s="18"/>
    </row>
    <row r="92" spans="1:23" x14ac:dyDescent="0.3">
      <c r="A92" s="18"/>
      <c r="B92" s="18"/>
      <c r="C92" s="18"/>
      <c r="D92" s="18">
        <v>1.2658227848101267</v>
      </c>
      <c r="E92" s="18">
        <v>98.734177215189874</v>
      </c>
      <c r="F92" s="18" t="s">
        <v>232</v>
      </c>
      <c r="G92" s="18"/>
    </row>
    <row r="93" spans="1:23" x14ac:dyDescent="0.3">
      <c r="A93" s="18"/>
      <c r="B93" s="18"/>
      <c r="C93" s="18"/>
      <c r="D93" s="18">
        <v>6.5789473684210522</v>
      </c>
      <c r="E93" s="18">
        <v>80.26315789473685</v>
      </c>
      <c r="F93" s="18">
        <v>13.157894736842104</v>
      </c>
      <c r="G93" s="18"/>
    </row>
    <row r="94" spans="1:23" x14ac:dyDescent="0.3">
      <c r="A94" s="18"/>
      <c r="B94" s="18"/>
      <c r="C94" s="18"/>
      <c r="D94" s="18">
        <v>32.352941176470587</v>
      </c>
      <c r="E94" s="18">
        <v>66.17647058823529</v>
      </c>
      <c r="F94" s="18">
        <v>1.4705882352941175</v>
      </c>
      <c r="G94" s="18"/>
    </row>
    <row r="95" spans="1:23" x14ac:dyDescent="0.3">
      <c r="A95" s="18"/>
      <c r="B95" s="18"/>
      <c r="C95" s="18"/>
      <c r="D95" s="18">
        <v>3.5087719298245612</v>
      </c>
      <c r="E95" s="18">
        <v>96.491228070175438</v>
      </c>
      <c r="F95" s="18" t="s">
        <v>232</v>
      </c>
      <c r="G95" s="18"/>
    </row>
    <row r="96" spans="1:23" x14ac:dyDescent="0.3">
      <c r="A96" s="18"/>
      <c r="B96" s="18"/>
      <c r="C96" s="18"/>
      <c r="D96" s="18">
        <v>4.1841004184100417</v>
      </c>
      <c r="E96" s="18">
        <v>36.401673640167367</v>
      </c>
      <c r="F96" s="18">
        <v>40.585774058577407</v>
      </c>
      <c r="G96" s="18"/>
    </row>
    <row r="97" spans="1:7" x14ac:dyDescent="0.3">
      <c r="A97" s="18"/>
      <c r="B97" s="18"/>
      <c r="C97" s="18"/>
      <c r="D97" s="18" t="s">
        <v>232</v>
      </c>
      <c r="E97" s="18">
        <v>29.230769230769234</v>
      </c>
      <c r="F97" s="18">
        <v>61.230769230769234</v>
      </c>
      <c r="G97" s="18"/>
    </row>
    <row r="98" spans="1:7" x14ac:dyDescent="0.3">
      <c r="A98" s="18"/>
      <c r="B98" s="18"/>
      <c r="C98" s="18"/>
      <c r="D98" s="18" t="s">
        <v>232</v>
      </c>
      <c r="E98" s="18">
        <v>4.3076923076923075</v>
      </c>
      <c r="F98" s="18">
        <v>17.846153846153847</v>
      </c>
      <c r="G98" s="18"/>
    </row>
    <row r="99" spans="1:7" x14ac:dyDescent="0.3">
      <c r="A99" s="18"/>
      <c r="B99" s="18"/>
      <c r="C99" s="18"/>
      <c r="D99" s="18" t="s">
        <v>232</v>
      </c>
      <c r="E99" s="18">
        <v>16.917293233082706</v>
      </c>
      <c r="F99" s="18">
        <v>3.3834586466165413</v>
      </c>
      <c r="G99" s="18"/>
    </row>
    <row r="100" spans="1:7" x14ac:dyDescent="0.3">
      <c r="A100" s="18"/>
      <c r="B100" s="18"/>
      <c r="C100" s="18"/>
      <c r="D100" s="18" t="s">
        <v>232</v>
      </c>
      <c r="E100" s="18">
        <v>12.093023255813954</v>
      </c>
      <c r="F100" s="18">
        <v>42.325581395348841</v>
      </c>
      <c r="G100" s="18"/>
    </row>
    <row r="101" spans="1:7" x14ac:dyDescent="0.3">
      <c r="A101" s="18"/>
      <c r="B101" s="18"/>
      <c r="C101" s="18"/>
      <c r="D101" s="18" t="s">
        <v>232</v>
      </c>
      <c r="E101" s="18">
        <v>12.432432432432433</v>
      </c>
      <c r="F101" s="18">
        <v>24.324324324324326</v>
      </c>
      <c r="G101" s="18"/>
    </row>
    <row r="102" spans="1:7" x14ac:dyDescent="0.3">
      <c r="A102" s="18"/>
      <c r="B102" s="18"/>
      <c r="C102" s="18"/>
      <c r="D102" s="18" t="s">
        <v>232</v>
      </c>
      <c r="E102" s="18">
        <v>4.0697674418604652</v>
      </c>
      <c r="F102" s="18">
        <v>8.720930232558139</v>
      </c>
      <c r="G102" s="18"/>
    </row>
    <row r="103" spans="1:7" x14ac:dyDescent="0.3">
      <c r="A103" s="18"/>
      <c r="B103" s="18"/>
      <c r="C103" s="18"/>
      <c r="D103" s="18" t="s">
        <v>232</v>
      </c>
      <c r="E103" s="18">
        <v>35.975609756097562</v>
      </c>
      <c r="F103" s="18">
        <v>56.707317073170728</v>
      </c>
      <c r="G103" s="18"/>
    </row>
    <row r="104" spans="1:7" x14ac:dyDescent="0.3">
      <c r="A104" s="18"/>
      <c r="B104" s="18"/>
      <c r="C104" s="18"/>
      <c r="D104" s="18" t="s">
        <v>232</v>
      </c>
      <c r="E104" s="18">
        <v>18.320610687022899</v>
      </c>
      <c r="F104" s="18">
        <v>56.488549618320619</v>
      </c>
      <c r="G104" s="18"/>
    </row>
    <row r="105" spans="1:7" x14ac:dyDescent="0.3">
      <c r="A105" s="18"/>
      <c r="B105" s="18"/>
      <c r="C105" s="18"/>
      <c r="D105" s="18" t="s">
        <v>232</v>
      </c>
      <c r="E105" s="18">
        <v>4.2372881355932197</v>
      </c>
      <c r="F105" s="18">
        <v>8.4745762711864394</v>
      </c>
      <c r="G105" s="18"/>
    </row>
    <row r="106" spans="1:7" x14ac:dyDescent="0.3">
      <c r="A106" s="18"/>
      <c r="B106" s="18"/>
      <c r="C106" s="18"/>
      <c r="D106" s="18" t="s">
        <v>232</v>
      </c>
      <c r="E106" s="18">
        <v>18.64406779661017</v>
      </c>
      <c r="F106" s="18">
        <v>7.6271186440677967</v>
      </c>
      <c r="G106" s="18"/>
    </row>
    <row r="107" spans="1:7" x14ac:dyDescent="0.3">
      <c r="A107" s="18"/>
      <c r="B107" s="18"/>
      <c r="C107" s="18"/>
      <c r="D107" s="18" t="s">
        <v>232</v>
      </c>
      <c r="E107" s="18">
        <v>23</v>
      </c>
      <c r="F107" s="18">
        <v>38</v>
      </c>
      <c r="G107" s="18"/>
    </row>
    <row r="108" spans="1:7" x14ac:dyDescent="0.3">
      <c r="A108" s="18"/>
      <c r="B108" s="18"/>
      <c r="C108" s="18"/>
      <c r="D108" s="18" t="s">
        <v>232</v>
      </c>
      <c r="E108" s="18">
        <v>17.391304347826086</v>
      </c>
      <c r="F108" s="18">
        <v>41.304347826086953</v>
      </c>
      <c r="G108" s="18"/>
    </row>
    <row r="109" spans="1:7" x14ac:dyDescent="0.3">
      <c r="A109" s="18"/>
      <c r="B109" s="18"/>
      <c r="C109" s="18"/>
      <c r="D109" s="18" t="s">
        <v>232</v>
      </c>
      <c r="E109" s="18">
        <v>35.968379446640313</v>
      </c>
      <c r="F109" s="18">
        <v>22.727272727272727</v>
      </c>
      <c r="G109" s="18"/>
    </row>
    <row r="110" spans="1:7" x14ac:dyDescent="0.3">
      <c r="A110" s="18"/>
      <c r="B110" s="18"/>
      <c r="C110" s="18"/>
      <c r="D110" s="18" t="s">
        <v>232</v>
      </c>
      <c r="E110" s="18">
        <v>2.4839006439742408</v>
      </c>
      <c r="F110" s="18">
        <v>6.6237350505979755</v>
      </c>
      <c r="G110" s="18"/>
    </row>
    <row r="111" spans="1:7" x14ac:dyDescent="0.3">
      <c r="A111" s="18"/>
      <c r="B111" s="18"/>
      <c r="C111" s="18"/>
      <c r="D111" s="18" t="s">
        <v>232</v>
      </c>
      <c r="E111" s="18">
        <v>18.64406779661017</v>
      </c>
      <c r="F111" s="18">
        <v>8.8135593220338979</v>
      </c>
      <c r="G111" s="18"/>
    </row>
    <row r="112" spans="1:7" x14ac:dyDescent="0.3">
      <c r="A112" s="18"/>
      <c r="B112" s="18"/>
      <c r="C112" s="18"/>
      <c r="D112" s="18" t="s">
        <v>232</v>
      </c>
      <c r="E112" s="18" t="s">
        <v>232</v>
      </c>
      <c r="F112" s="18">
        <v>15.555555555555555</v>
      </c>
      <c r="G112" s="18"/>
    </row>
    <row r="113" spans="1:7" x14ac:dyDescent="0.3">
      <c r="A113" s="18"/>
      <c r="B113" s="18"/>
      <c r="C113" s="18"/>
      <c r="D113" s="18" t="s">
        <v>232</v>
      </c>
      <c r="E113" s="18" t="s">
        <v>232</v>
      </c>
      <c r="F113" s="18">
        <v>5</v>
      </c>
      <c r="G113" s="18"/>
    </row>
    <row r="114" spans="1:7" x14ac:dyDescent="0.3">
      <c r="A114" s="18"/>
      <c r="B114" s="18"/>
      <c r="C114" s="18"/>
      <c r="D114" s="18" t="s">
        <v>232</v>
      </c>
      <c r="E114" s="18">
        <v>10.344827586206897</v>
      </c>
      <c r="F114" s="18">
        <v>13.793103448275861</v>
      </c>
      <c r="G114" s="18"/>
    </row>
    <row r="115" spans="1:7" x14ac:dyDescent="0.3">
      <c r="A115" s="18"/>
      <c r="B115" s="18"/>
      <c r="C115" s="18"/>
      <c r="D115" s="18"/>
      <c r="E115" s="18"/>
      <c r="F115" s="18"/>
      <c r="G115" s="18"/>
    </row>
    <row r="116" spans="1:7" x14ac:dyDescent="0.3">
      <c r="A116" s="18"/>
      <c r="B116" s="18"/>
      <c r="C116" s="18"/>
      <c r="D116" s="18"/>
      <c r="E116" s="18"/>
      <c r="F116" s="18"/>
      <c r="G116" s="18"/>
    </row>
    <row r="117" spans="1:7" x14ac:dyDescent="0.3">
      <c r="A117" s="18"/>
      <c r="B117" s="18"/>
      <c r="C117" s="18"/>
      <c r="D117" s="18"/>
      <c r="E117" s="18"/>
      <c r="F117" s="18"/>
      <c r="G117" s="18"/>
    </row>
    <row r="118" spans="1:7" x14ac:dyDescent="0.3">
      <c r="A118" s="18"/>
      <c r="B118" s="18"/>
      <c r="C118" s="18"/>
      <c r="D118" s="18"/>
      <c r="E118" s="18"/>
      <c r="F118" s="18"/>
      <c r="G118" s="18"/>
    </row>
    <row r="119" spans="1:7" x14ac:dyDescent="0.3">
      <c r="A119" s="18"/>
      <c r="B119" s="18"/>
      <c r="C119" s="18"/>
      <c r="D119" s="18"/>
      <c r="E119" s="18"/>
      <c r="F119" s="18"/>
      <c r="G119" s="18"/>
    </row>
    <row r="120" spans="1:7" x14ac:dyDescent="0.3">
      <c r="A120" s="18"/>
      <c r="B120" s="18"/>
      <c r="C120" s="18"/>
      <c r="D120" s="18"/>
      <c r="E120" s="18"/>
      <c r="F120" s="18"/>
      <c r="G120" s="18"/>
    </row>
    <row r="121" spans="1:7" x14ac:dyDescent="0.3">
      <c r="A121" s="18"/>
      <c r="B121" s="18"/>
      <c r="C121" s="18"/>
      <c r="D121" s="18"/>
      <c r="E121" s="18"/>
      <c r="F121" s="18"/>
      <c r="G121" s="18"/>
    </row>
    <row r="122" spans="1:7" x14ac:dyDescent="0.3">
      <c r="A122" s="18"/>
      <c r="B122" s="18"/>
      <c r="C122" s="18"/>
      <c r="D122" s="18"/>
      <c r="E122" s="18"/>
      <c r="F122" s="18"/>
      <c r="G122" s="18"/>
    </row>
    <row r="123" spans="1:7" x14ac:dyDescent="0.3">
      <c r="A123" s="18"/>
      <c r="B123" s="18"/>
      <c r="C123" s="18"/>
      <c r="D123" s="18"/>
      <c r="E123" s="18"/>
      <c r="F123" s="18"/>
      <c r="G123" s="18"/>
    </row>
    <row r="124" spans="1:7" x14ac:dyDescent="0.3">
      <c r="A124" s="18"/>
      <c r="B124" s="18"/>
      <c r="C124" s="18"/>
      <c r="D124" s="18"/>
      <c r="E124" s="18"/>
      <c r="F124" s="18"/>
      <c r="G124" s="18"/>
    </row>
    <row r="125" spans="1:7" x14ac:dyDescent="0.3">
      <c r="A125" s="18"/>
      <c r="B125" s="18"/>
      <c r="C125" s="18"/>
      <c r="D125" s="18"/>
      <c r="E125" s="18"/>
      <c r="F125" s="18"/>
      <c r="G125" s="18"/>
    </row>
    <row r="126" spans="1:7" x14ac:dyDescent="0.3">
      <c r="A126" s="18"/>
      <c r="B126" s="18"/>
      <c r="C126" s="18"/>
      <c r="D126" s="18"/>
      <c r="E126" s="18"/>
      <c r="F126" s="18"/>
      <c r="G126" s="18"/>
    </row>
    <row r="127" spans="1:7" x14ac:dyDescent="0.3">
      <c r="A127" s="18"/>
      <c r="B127" s="18"/>
      <c r="C127" s="18"/>
      <c r="D127" s="18"/>
      <c r="E127" s="18"/>
      <c r="F127" s="18"/>
      <c r="G127" s="18"/>
    </row>
    <row r="128" spans="1:7" x14ac:dyDescent="0.3">
      <c r="A128" s="18"/>
      <c r="B128" s="18"/>
      <c r="C128" s="18"/>
      <c r="D128" s="18"/>
      <c r="E128" s="18"/>
      <c r="F128" s="18"/>
      <c r="G128" s="18"/>
    </row>
    <row r="129" spans="1:7" x14ac:dyDescent="0.3">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zoomScaleNormal="100" workbookViewId="0"/>
  </sheetViews>
  <sheetFormatPr defaultColWidth="9" defaultRowHeight="14.4" x14ac:dyDescent="0.3"/>
  <cols>
    <col min="1" max="1" width="40.19921875" style="101" customWidth="1"/>
    <col min="2" max="2" width="6.59765625" style="101" customWidth="1"/>
    <col min="3" max="3" width="4.19921875" style="101" customWidth="1"/>
    <col min="4" max="4" width="6.59765625" style="101" customWidth="1"/>
    <col min="5" max="5" width="8.3984375" style="101" customWidth="1"/>
    <col min="6" max="6" width="7.3984375" style="101" customWidth="1"/>
    <col min="7" max="7" width="4.8984375" style="101" customWidth="1"/>
    <col min="8" max="8" width="5.09765625" style="101" customWidth="1"/>
    <col min="9" max="16384" width="9" style="101"/>
  </cols>
  <sheetData>
    <row r="1" spans="1:27" s="9" customFormat="1" ht="15" customHeight="1" x14ac:dyDescent="0.25">
      <c r="A1" s="369"/>
      <c r="B1" s="369"/>
      <c r="C1" s="369"/>
      <c r="D1" s="369"/>
      <c r="E1" s="369"/>
      <c r="F1" s="369"/>
      <c r="G1" s="370" t="s">
        <v>119</v>
      </c>
      <c r="H1" s="14"/>
      <c r="I1" s="14"/>
      <c r="J1" s="14"/>
      <c r="K1" s="14"/>
      <c r="L1" s="14"/>
      <c r="M1" s="14"/>
      <c r="N1" s="14"/>
      <c r="O1" s="14"/>
      <c r="P1" s="14"/>
      <c r="Q1" s="14"/>
      <c r="R1" s="14"/>
      <c r="S1" s="14"/>
      <c r="T1" s="14"/>
      <c r="U1" s="14"/>
      <c r="V1" s="14"/>
      <c r="W1" s="14"/>
      <c r="X1" s="14"/>
      <c r="Y1" s="14"/>
    </row>
    <row r="2" spans="1:27" s="9" customFormat="1" ht="30" customHeight="1" x14ac:dyDescent="0.25">
      <c r="A2" s="553" t="s">
        <v>104</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5">
      <c r="A4" s="145"/>
      <c r="B4" s="145"/>
      <c r="C4" s="145"/>
      <c r="D4" s="145"/>
      <c r="E4" s="145"/>
      <c r="F4" s="145"/>
    </row>
    <row r="5" spans="1:27" s="147" customFormat="1" ht="20.100000000000001" customHeight="1" x14ac:dyDescent="0.25">
      <c r="A5" s="125" t="s">
        <v>146</v>
      </c>
      <c r="F5" s="148"/>
      <c r="G5" s="22" t="s">
        <v>231</v>
      </c>
      <c r="M5" s="261"/>
      <c r="N5" s="262"/>
      <c r="O5" s="262"/>
      <c r="P5" s="262"/>
      <c r="Q5" s="262"/>
      <c r="R5" s="262"/>
      <c r="S5" s="262"/>
      <c r="T5" s="262"/>
      <c r="U5" s="262"/>
      <c r="V5" s="262"/>
      <c r="W5" s="262"/>
      <c r="X5" s="262"/>
    </row>
    <row r="6" spans="1:27" s="143" customFormat="1" ht="5.0999999999999996" customHeight="1" x14ac:dyDescent="0.3">
      <c r="A6" s="210"/>
      <c r="B6" s="211"/>
      <c r="C6" s="211"/>
      <c r="D6" s="211"/>
      <c r="E6" s="211"/>
      <c r="F6" s="212"/>
      <c r="G6" s="212"/>
      <c r="M6" s="282"/>
      <c r="N6" s="283"/>
      <c r="O6" s="283"/>
      <c r="P6" s="283"/>
      <c r="Q6" s="283"/>
      <c r="R6" s="283"/>
      <c r="S6" s="283"/>
      <c r="T6" s="283"/>
      <c r="U6" s="283"/>
      <c r="V6" s="283"/>
      <c r="W6" s="283"/>
      <c r="X6" s="283"/>
    </row>
    <row r="7" spans="1:27" s="140" customFormat="1" ht="27.9" customHeight="1" x14ac:dyDescent="0.25">
      <c r="A7" s="213"/>
      <c r="B7" s="564" t="s">
        <v>120</v>
      </c>
      <c r="C7" s="568" t="s">
        <v>109</v>
      </c>
      <c r="D7" s="568"/>
      <c r="E7" s="568"/>
      <c r="F7" s="568" t="s">
        <v>110</v>
      </c>
      <c r="G7" s="568"/>
      <c r="M7" s="227"/>
      <c r="N7" s="228"/>
      <c r="O7" s="228"/>
      <c r="P7" s="228"/>
      <c r="Q7" s="228"/>
      <c r="R7" s="228"/>
      <c r="S7" s="228"/>
      <c r="T7" s="228"/>
      <c r="U7" s="228"/>
      <c r="V7" s="228"/>
      <c r="W7" s="228"/>
      <c r="X7" s="228"/>
    </row>
    <row r="8" spans="1:27" s="312" customFormat="1" ht="50.1" customHeight="1" x14ac:dyDescent="0.25">
      <c r="A8" s="213"/>
      <c r="B8" s="564"/>
      <c r="C8" s="363" t="s">
        <v>124</v>
      </c>
      <c r="D8" s="363" t="s">
        <v>94</v>
      </c>
      <c r="E8" s="363" t="s">
        <v>111</v>
      </c>
      <c r="F8" s="363" t="s">
        <v>114</v>
      </c>
      <c r="G8" s="363" t="s">
        <v>112</v>
      </c>
      <c r="M8" s="313"/>
      <c r="N8" s="314"/>
      <c r="O8" s="314"/>
      <c r="P8" s="314"/>
      <c r="Q8" s="314"/>
      <c r="R8" s="314"/>
      <c r="S8" s="314"/>
      <c r="T8" s="314"/>
      <c r="U8" s="314"/>
      <c r="V8" s="314"/>
      <c r="W8" s="314"/>
      <c r="X8" s="314"/>
    </row>
    <row r="9" spans="1:27" s="140" customFormat="1" ht="5.0999999999999996" customHeight="1" x14ac:dyDescent="0.25">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25">
      <c r="A11" s="514" t="s">
        <v>3</v>
      </c>
      <c r="B11" s="515">
        <v>9670</v>
      </c>
      <c r="C11" s="516">
        <v>52.622866011381277</v>
      </c>
      <c r="D11" s="516">
        <v>35.168132436627005</v>
      </c>
      <c r="E11" s="516">
        <v>11.836523538541128</v>
      </c>
      <c r="F11" s="516">
        <v>21.272633212622864</v>
      </c>
      <c r="G11" s="516">
        <v>42.058975685463011</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25">
      <c r="A13" s="522" t="s">
        <v>185</v>
      </c>
      <c r="B13" s="523">
        <v>1270</v>
      </c>
      <c r="C13" s="524">
        <v>59.968479117415285</v>
      </c>
      <c r="D13" s="524">
        <v>38.613081166272657</v>
      </c>
      <c r="E13" s="524">
        <v>15.760441292356187</v>
      </c>
      <c r="F13" s="524">
        <v>52.955082742316783</v>
      </c>
      <c r="G13" s="524">
        <v>30.417651694247439</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25">
      <c r="A14" s="160" t="s">
        <v>186</v>
      </c>
      <c r="B14" s="161">
        <v>290</v>
      </c>
      <c r="C14" s="162">
        <v>37.542662116040951</v>
      </c>
      <c r="D14" s="162">
        <v>20.819112627986346</v>
      </c>
      <c r="E14" s="162">
        <v>12.286689419795222</v>
      </c>
      <c r="F14" s="162">
        <v>46.416382252559728</v>
      </c>
      <c r="G14" s="162">
        <v>24.573378839590443</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25">
      <c r="A15" s="160" t="s">
        <v>187</v>
      </c>
      <c r="B15" s="161">
        <v>240</v>
      </c>
      <c r="C15" s="162">
        <v>77.178423236514533</v>
      </c>
      <c r="D15" s="162">
        <v>40.248962655601659</v>
      </c>
      <c r="E15" s="162">
        <v>24.481327800829874</v>
      </c>
      <c r="F15" s="162">
        <v>64.730290456431533</v>
      </c>
      <c r="G15" s="162">
        <v>29.460580912863072</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25">
      <c r="A16" s="160" t="s">
        <v>188</v>
      </c>
      <c r="B16" s="161">
        <v>140</v>
      </c>
      <c r="C16" s="162">
        <v>73.049645390070921</v>
      </c>
      <c r="D16" s="162">
        <v>56.028368794326241</v>
      </c>
      <c r="E16" s="162">
        <v>11.347517730496454</v>
      </c>
      <c r="F16" s="162">
        <v>21.98581560283688</v>
      </c>
      <c r="G16" s="162">
        <v>66.666666666666657</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25">
      <c r="A17" s="160" t="s">
        <v>189</v>
      </c>
      <c r="B17" s="161">
        <v>110</v>
      </c>
      <c r="C17" s="162">
        <v>81.132075471698116</v>
      </c>
      <c r="D17" s="162">
        <v>69.811320754716974</v>
      </c>
      <c r="E17" s="162">
        <v>10.377358490566039</v>
      </c>
      <c r="F17" s="162">
        <v>59.433962264150942</v>
      </c>
      <c r="G17" s="162">
        <v>31.132075471698112</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25">
      <c r="A18" s="160" t="s">
        <v>190</v>
      </c>
      <c r="B18" s="161">
        <v>90</v>
      </c>
      <c r="C18" s="162">
        <v>80</v>
      </c>
      <c r="D18" s="162">
        <v>76.666666666666671</v>
      </c>
      <c r="E18" s="162" t="s">
        <v>232</v>
      </c>
      <c r="F18" s="162">
        <v>67.777777777777786</v>
      </c>
      <c r="G18" s="162">
        <v>10</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25">
      <c r="A19" s="160" t="s">
        <v>191</v>
      </c>
      <c r="B19" s="161">
        <v>80</v>
      </c>
      <c r="C19" s="162">
        <v>66.666666666666657</v>
      </c>
      <c r="D19" s="162">
        <v>52</v>
      </c>
      <c r="E19" s="162">
        <v>13.333333333333334</v>
      </c>
      <c r="F19" s="162">
        <v>53.333333333333336</v>
      </c>
      <c r="G19" s="162">
        <v>21.333333333333336</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25">
      <c r="A20" s="160" t="s">
        <v>192</v>
      </c>
      <c r="B20" s="161">
        <v>60</v>
      </c>
      <c r="C20" s="162">
        <v>46.551724137931032</v>
      </c>
      <c r="D20" s="162">
        <v>32.758620689655174</v>
      </c>
      <c r="E20" s="162" t="s">
        <v>232</v>
      </c>
      <c r="F20" s="162">
        <v>93.103448275862064</v>
      </c>
      <c r="G20" s="162" t="s">
        <v>232</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25">
      <c r="A21" s="160" t="s">
        <v>193</v>
      </c>
      <c r="B21" s="161">
        <v>60</v>
      </c>
      <c r="C21" s="162">
        <v>56.140350877192979</v>
      </c>
      <c r="D21" s="162">
        <v>28.07017543859649</v>
      </c>
      <c r="E21" s="162">
        <v>26.315789473684209</v>
      </c>
      <c r="F21" s="162">
        <v>52.631578947368418</v>
      </c>
      <c r="G21" s="162">
        <v>45.614035087719294</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25">
      <c r="A22" s="160" t="s">
        <v>194</v>
      </c>
      <c r="B22" s="161">
        <v>50</v>
      </c>
      <c r="C22" s="162">
        <v>48</v>
      </c>
      <c r="D22" s="162">
        <v>10</v>
      </c>
      <c r="E22" s="162">
        <v>38</v>
      </c>
      <c r="F22" s="162">
        <v>22</v>
      </c>
      <c r="G22" s="162">
        <v>50</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25">
      <c r="A23" s="160" t="s">
        <v>195</v>
      </c>
      <c r="B23" s="161">
        <v>50</v>
      </c>
      <c r="C23" s="162">
        <v>55.555555555555557</v>
      </c>
      <c r="D23" s="162">
        <v>13.333333333333334</v>
      </c>
      <c r="E23" s="162">
        <v>35.555555555555557</v>
      </c>
      <c r="F23" s="162">
        <v>86.666666666666671</v>
      </c>
      <c r="G23" s="162">
        <v>11.111111111111111</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25">
      <c r="A24" s="160" t="s">
        <v>196</v>
      </c>
      <c r="B24" s="161">
        <v>40</v>
      </c>
      <c r="C24" s="162">
        <v>42.857142857142854</v>
      </c>
      <c r="D24" s="162">
        <v>31.428571428571427</v>
      </c>
      <c r="E24" s="162">
        <v>11.428571428571429</v>
      </c>
      <c r="F24" s="162">
        <v>48.571428571428569</v>
      </c>
      <c r="G24" s="162">
        <v>31.428571428571427</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25">
      <c r="A25" s="160" t="s">
        <v>197</v>
      </c>
      <c r="B25" s="161">
        <v>40</v>
      </c>
      <c r="C25" s="162">
        <v>34.285714285714285</v>
      </c>
      <c r="D25" s="162">
        <v>14.285714285714285</v>
      </c>
      <c r="E25" s="162">
        <v>11.428571428571429</v>
      </c>
      <c r="F25" s="162">
        <v>40</v>
      </c>
      <c r="G25" s="162">
        <v>22.857142857142858</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25">
      <c r="A26" s="160" t="s">
        <v>198</v>
      </c>
      <c r="B26" s="161">
        <v>40</v>
      </c>
      <c r="C26" s="162">
        <v>44.186046511627907</v>
      </c>
      <c r="D26" s="162">
        <v>20.930232558139537</v>
      </c>
      <c r="E26" s="162">
        <v>23.255813953488371</v>
      </c>
      <c r="F26" s="162">
        <v>46.511627906976742</v>
      </c>
      <c r="G26" s="162">
        <v>37.209302325581397</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25">
      <c r="A27" s="160" t="s">
        <v>233</v>
      </c>
      <c r="B27" s="161" t="s">
        <v>233</v>
      </c>
      <c r="C27" s="162" t="s">
        <v>233</v>
      </c>
      <c r="D27" s="162" t="s">
        <v>233</v>
      </c>
      <c r="E27" s="162" t="s">
        <v>233</v>
      </c>
      <c r="F27" s="162" t="s">
        <v>233</v>
      </c>
      <c r="G27" s="162" t="s">
        <v>233</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25">
      <c r="A28" s="522" t="s">
        <v>199</v>
      </c>
      <c r="B28" s="523">
        <v>60</v>
      </c>
      <c r="C28" s="524">
        <v>50</v>
      </c>
      <c r="D28" s="524" t="s">
        <v>227</v>
      </c>
      <c r="E28" s="524" t="s">
        <v>227</v>
      </c>
      <c r="F28" s="524">
        <v>31.25</v>
      </c>
      <c r="G28" s="524">
        <v>43.75</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25">
      <c r="A29" s="160" t="s">
        <v>233</v>
      </c>
      <c r="B29" s="161" t="s">
        <v>233</v>
      </c>
      <c r="C29" s="162" t="s">
        <v>233</v>
      </c>
      <c r="D29" s="162" t="s">
        <v>233</v>
      </c>
      <c r="E29" s="162" t="s">
        <v>233</v>
      </c>
      <c r="F29" s="162" t="s">
        <v>233</v>
      </c>
      <c r="G29" s="162" t="s">
        <v>233</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25">
      <c r="A30" s="522" t="s">
        <v>200</v>
      </c>
      <c r="B30" s="523">
        <v>2980</v>
      </c>
      <c r="C30" s="524">
        <v>50.737759892689468</v>
      </c>
      <c r="D30" s="524">
        <v>33.031522468142185</v>
      </c>
      <c r="E30" s="524">
        <v>14.82226693494299</v>
      </c>
      <c r="F30" s="524">
        <v>25.385647216633135</v>
      </c>
      <c r="G30" s="524">
        <v>45.640509725016763</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25">
      <c r="A31" s="160" t="s">
        <v>201</v>
      </c>
      <c r="B31" s="161">
        <v>800</v>
      </c>
      <c r="C31" s="162">
        <v>30.16270337922403</v>
      </c>
      <c r="D31" s="162">
        <v>19.27409261576971</v>
      </c>
      <c r="E31" s="162">
        <v>8.5106382978723403</v>
      </c>
      <c r="F31" s="162">
        <v>20.400500625782229</v>
      </c>
      <c r="G31" s="162">
        <v>37.672090112640802</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25">
      <c r="A32" s="160" t="s">
        <v>202</v>
      </c>
      <c r="B32" s="161">
        <v>750</v>
      </c>
      <c r="C32" s="162">
        <v>76.830892143808256</v>
      </c>
      <c r="D32" s="162">
        <v>49.533954727030626</v>
      </c>
      <c r="E32" s="162">
        <v>24.900133155792275</v>
      </c>
      <c r="F32" s="162">
        <v>27.962716378162451</v>
      </c>
      <c r="G32" s="162">
        <v>60.58588548601864</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25">
      <c r="A33" s="160" t="s">
        <v>203</v>
      </c>
      <c r="B33" s="161">
        <v>260</v>
      </c>
      <c r="C33" s="162">
        <v>61.832061068702295</v>
      </c>
      <c r="D33" s="162">
        <v>33.206106870229007</v>
      </c>
      <c r="E33" s="162">
        <v>24.809160305343511</v>
      </c>
      <c r="F33" s="162">
        <v>30.916030534351147</v>
      </c>
      <c r="G33" s="162">
        <v>34.351145038167942</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25">
      <c r="A34" s="160" t="s">
        <v>204</v>
      </c>
      <c r="B34" s="161">
        <v>170</v>
      </c>
      <c r="C34" s="162">
        <v>43.529411764705884</v>
      </c>
      <c r="D34" s="162">
        <v>38.82352941176471</v>
      </c>
      <c r="E34" s="162">
        <v>4.117647058823529</v>
      </c>
      <c r="F34" s="162">
        <v>20.588235294117645</v>
      </c>
      <c r="G34" s="162">
        <v>45.882352941176471</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25">
      <c r="A35" s="160" t="s">
        <v>205</v>
      </c>
      <c r="B35" s="161">
        <v>160</v>
      </c>
      <c r="C35" s="162">
        <v>55.128205128205131</v>
      </c>
      <c r="D35" s="162">
        <v>51.282051282051277</v>
      </c>
      <c r="E35" s="162">
        <v>3.2051282051282048</v>
      </c>
      <c r="F35" s="162">
        <v>33.333333333333329</v>
      </c>
      <c r="G35" s="162">
        <v>41.666666666666671</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25">
      <c r="A36" s="160" t="s">
        <v>206</v>
      </c>
      <c r="B36" s="161">
        <v>150</v>
      </c>
      <c r="C36" s="162">
        <v>24.657534246575342</v>
      </c>
      <c r="D36" s="162">
        <v>2.054794520547945</v>
      </c>
      <c r="E36" s="162">
        <v>16.43835616438356</v>
      </c>
      <c r="F36" s="162">
        <v>13.698630136986301</v>
      </c>
      <c r="G36" s="162">
        <v>30.82191780821918</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25">
      <c r="A37" s="160" t="s">
        <v>207</v>
      </c>
      <c r="B37" s="161">
        <v>140</v>
      </c>
      <c r="C37" s="162">
        <v>34.782608695652172</v>
      </c>
      <c r="D37" s="162">
        <v>26.086956521739129</v>
      </c>
      <c r="E37" s="162">
        <v>7.9710144927536222</v>
      </c>
      <c r="F37" s="162">
        <v>39.130434782608695</v>
      </c>
      <c r="G37" s="162">
        <v>28.260869565217391</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25">
      <c r="A38" s="160" t="s">
        <v>208</v>
      </c>
      <c r="B38" s="161">
        <v>110</v>
      </c>
      <c r="C38" s="162">
        <v>65.420560747663544</v>
      </c>
      <c r="D38" s="162">
        <v>48.598130841121495</v>
      </c>
      <c r="E38" s="162">
        <v>4.6728971962616823</v>
      </c>
      <c r="F38" s="162">
        <v>41.121495327102799</v>
      </c>
      <c r="G38" s="162">
        <v>33.644859813084111</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25">
      <c r="A39" s="160" t="s">
        <v>209</v>
      </c>
      <c r="B39" s="161">
        <v>110</v>
      </c>
      <c r="C39" s="162">
        <v>81.132075471698116</v>
      </c>
      <c r="D39" s="162">
        <v>42.452830188679243</v>
      </c>
      <c r="E39" s="162">
        <v>30.188679245283019</v>
      </c>
      <c r="F39" s="162">
        <v>16.981132075471699</v>
      </c>
      <c r="G39" s="162">
        <v>41.509433962264154</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25">
      <c r="A40" s="160" t="s">
        <v>210</v>
      </c>
      <c r="B40" s="161">
        <v>100</v>
      </c>
      <c r="C40" s="162">
        <v>29.702970297029701</v>
      </c>
      <c r="D40" s="162">
        <v>18.811881188118811</v>
      </c>
      <c r="E40" s="162">
        <v>9.9009900990099009</v>
      </c>
      <c r="F40" s="162">
        <v>29.702970297029701</v>
      </c>
      <c r="G40" s="162">
        <v>52.475247524752476</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25">
      <c r="A41" s="160" t="s">
        <v>211</v>
      </c>
      <c r="B41" s="161">
        <v>80</v>
      </c>
      <c r="C41" s="162">
        <v>40.789473684210527</v>
      </c>
      <c r="D41" s="162">
        <v>31.578947368421051</v>
      </c>
      <c r="E41" s="162">
        <v>9.2105263157894726</v>
      </c>
      <c r="F41" s="162">
        <v>3.9473684210526314</v>
      </c>
      <c r="G41" s="162">
        <v>85.526315789473685</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25">
      <c r="A42" s="160" t="s">
        <v>212</v>
      </c>
      <c r="B42" s="161">
        <v>50</v>
      </c>
      <c r="C42" s="162">
        <v>15.09433962264151</v>
      </c>
      <c r="D42" s="162">
        <v>3.7735849056603774</v>
      </c>
      <c r="E42" s="162">
        <v>11.320754716981133</v>
      </c>
      <c r="F42" s="162">
        <v>37.735849056603776</v>
      </c>
      <c r="G42" s="162">
        <v>26.415094339622641</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25">
      <c r="A43" s="160" t="s">
        <v>198</v>
      </c>
      <c r="B43" s="161">
        <v>120</v>
      </c>
      <c r="C43" s="162">
        <v>54.700854700854705</v>
      </c>
      <c r="D43" s="162">
        <v>38.461538461538467</v>
      </c>
      <c r="E43" s="162">
        <v>12.820512820512819</v>
      </c>
      <c r="F43" s="162">
        <v>23.076923076923077</v>
      </c>
      <c r="G43" s="162">
        <v>64.957264957264954</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25">
      <c r="A44" s="160" t="s">
        <v>233</v>
      </c>
      <c r="B44" s="161" t="s">
        <v>233</v>
      </c>
      <c r="C44" s="162" t="s">
        <v>233</v>
      </c>
      <c r="D44" s="162" t="s">
        <v>233</v>
      </c>
      <c r="E44" s="162" t="s">
        <v>233</v>
      </c>
      <c r="F44" s="162" t="s">
        <v>233</v>
      </c>
      <c r="G44" s="162" t="s">
        <v>233</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25">
      <c r="A45" s="522" t="s">
        <v>213</v>
      </c>
      <c r="B45" s="523">
        <v>1750</v>
      </c>
      <c r="C45" s="524">
        <v>65.222348916761689</v>
      </c>
      <c r="D45" s="524">
        <v>45.89509692132269</v>
      </c>
      <c r="E45" s="524">
        <v>14.082098061573548</v>
      </c>
      <c r="F45" s="524">
        <v>18.985176738882554</v>
      </c>
      <c r="G45" s="524">
        <v>53.42075256556442</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25">
      <c r="A46" s="160" t="s">
        <v>214</v>
      </c>
      <c r="B46" s="161">
        <v>350</v>
      </c>
      <c r="C46" s="162">
        <v>81.818181818181827</v>
      </c>
      <c r="D46" s="162">
        <v>66.477272727272734</v>
      </c>
      <c r="E46" s="162">
        <v>13.352272727272727</v>
      </c>
      <c r="F46" s="162">
        <v>12.784090909090908</v>
      </c>
      <c r="G46" s="162">
        <v>78.125</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25">
      <c r="A47" s="160" t="s">
        <v>215</v>
      </c>
      <c r="B47" s="161">
        <v>270</v>
      </c>
      <c r="C47" s="162">
        <v>73.357664233576642</v>
      </c>
      <c r="D47" s="162">
        <v>43.430656934306569</v>
      </c>
      <c r="E47" s="162">
        <v>26.642335766423358</v>
      </c>
      <c r="F47" s="162">
        <v>22.262773722627738</v>
      </c>
      <c r="G47" s="162">
        <v>50</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25">
      <c r="A48" s="160" t="s">
        <v>216</v>
      </c>
      <c r="B48" s="161">
        <v>200</v>
      </c>
      <c r="C48" s="162">
        <v>61.881188118811878</v>
      </c>
      <c r="D48" s="162">
        <v>57.920792079207914</v>
      </c>
      <c r="E48" s="162">
        <v>0.99009900990099009</v>
      </c>
      <c r="F48" s="162">
        <v>18.811881188118811</v>
      </c>
      <c r="G48" s="162">
        <v>40.099009900990104</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25">
      <c r="A49" s="160" t="s">
        <v>217</v>
      </c>
      <c r="B49" s="161">
        <v>140</v>
      </c>
      <c r="C49" s="162">
        <v>54.166666666666664</v>
      </c>
      <c r="D49" s="162">
        <v>34.027777777777779</v>
      </c>
      <c r="E49" s="162">
        <v>1.3888888888888888</v>
      </c>
      <c r="F49" s="162">
        <v>3.4722222222222223</v>
      </c>
      <c r="G49" s="162">
        <v>22.916666666666664</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25">
      <c r="A50" s="160" t="s">
        <v>218</v>
      </c>
      <c r="B50" s="161">
        <v>110</v>
      </c>
      <c r="C50" s="162">
        <v>88.596491228070178</v>
      </c>
      <c r="D50" s="162">
        <v>71.929824561403507</v>
      </c>
      <c r="E50" s="162">
        <v>5.2631578947368416</v>
      </c>
      <c r="F50" s="162">
        <v>35.087719298245609</v>
      </c>
      <c r="G50" s="162">
        <v>50.877192982456144</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25">
      <c r="A51" s="160" t="s">
        <v>219</v>
      </c>
      <c r="B51" s="161">
        <v>110</v>
      </c>
      <c r="C51" s="162">
        <v>34.905660377358487</v>
      </c>
      <c r="D51" s="162">
        <v>13.20754716981132</v>
      </c>
      <c r="E51" s="162">
        <v>20.754716981132077</v>
      </c>
      <c r="F51" s="162">
        <v>3.7735849056603774</v>
      </c>
      <c r="G51" s="162">
        <v>64.15094339622641</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25">
      <c r="A52" s="160" t="s">
        <v>220</v>
      </c>
      <c r="B52" s="161">
        <v>100</v>
      </c>
      <c r="C52" s="162">
        <v>34.375</v>
      </c>
      <c r="D52" s="162">
        <v>30.208333333333332</v>
      </c>
      <c r="E52" s="162">
        <v>3.125</v>
      </c>
      <c r="F52" s="162">
        <v>7.291666666666667</v>
      </c>
      <c r="G52" s="162">
        <v>47.916666666666671</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25">
      <c r="A53" s="160" t="s">
        <v>221</v>
      </c>
      <c r="B53" s="161">
        <v>90</v>
      </c>
      <c r="C53" s="162">
        <v>67.391304347826093</v>
      </c>
      <c r="D53" s="162">
        <v>8.695652173913043</v>
      </c>
      <c r="E53" s="162">
        <v>58.695652173913047</v>
      </c>
      <c r="F53" s="162">
        <v>10.869565217391305</v>
      </c>
      <c r="G53" s="162">
        <v>89.130434782608688</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25">
      <c r="A54" s="160" t="s">
        <v>222</v>
      </c>
      <c r="B54" s="161">
        <v>70</v>
      </c>
      <c r="C54" s="162">
        <v>58.333333333333336</v>
      </c>
      <c r="D54" s="162">
        <v>29.166666666666668</v>
      </c>
      <c r="E54" s="162">
        <v>16.666666666666664</v>
      </c>
      <c r="F54" s="162">
        <v>45.833333333333329</v>
      </c>
      <c r="G54" s="162">
        <v>36.111111111111107</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25">
      <c r="A55" s="160" t="s">
        <v>223</v>
      </c>
      <c r="B55" s="161">
        <v>70</v>
      </c>
      <c r="C55" s="162">
        <v>45.714285714285715</v>
      </c>
      <c r="D55" s="162">
        <v>41.428571428571431</v>
      </c>
      <c r="E55" s="162">
        <v>4.2857142857142856</v>
      </c>
      <c r="F55" s="162">
        <v>74.285714285714292</v>
      </c>
      <c r="G55" s="162">
        <v>14.285714285714285</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25">
      <c r="A56" s="160" t="s">
        <v>224</v>
      </c>
      <c r="B56" s="161">
        <v>70</v>
      </c>
      <c r="C56" s="162">
        <v>43.939393939393938</v>
      </c>
      <c r="D56" s="162">
        <v>31.818181818181817</v>
      </c>
      <c r="E56" s="162">
        <v>12.121212121212121</v>
      </c>
      <c r="F56" s="162">
        <v>3.0303030303030303</v>
      </c>
      <c r="G56" s="162">
        <v>48.484848484848484</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25">
      <c r="A57" s="160" t="s">
        <v>225</v>
      </c>
      <c r="B57" s="161">
        <v>40</v>
      </c>
      <c r="C57" s="162">
        <v>87.5</v>
      </c>
      <c r="D57" s="162">
        <v>55.000000000000007</v>
      </c>
      <c r="E57" s="162">
        <v>5</v>
      </c>
      <c r="F57" s="162">
        <v>10</v>
      </c>
      <c r="G57" s="162">
        <v>60</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25">
      <c r="A58" s="160" t="s">
        <v>198</v>
      </c>
      <c r="B58" s="161">
        <v>130</v>
      </c>
      <c r="C58" s="162">
        <v>64.285714285714292</v>
      </c>
      <c r="D58" s="162">
        <v>47.619047619047613</v>
      </c>
      <c r="E58" s="162">
        <v>10.317460317460316</v>
      </c>
      <c r="F58" s="162">
        <v>25.396825396825395</v>
      </c>
      <c r="G58" s="162">
        <v>51.587301587301596</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25">
      <c r="A59" s="160" t="s">
        <v>233</v>
      </c>
      <c r="B59" s="161" t="s">
        <v>233</v>
      </c>
      <c r="C59" s="162" t="s">
        <v>233</v>
      </c>
      <c r="D59" s="162" t="s">
        <v>233</v>
      </c>
      <c r="E59" s="162" t="s">
        <v>233</v>
      </c>
      <c r="F59" s="162" t="s">
        <v>233</v>
      </c>
      <c r="G59" s="162" t="s">
        <v>233</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25">
      <c r="A60" s="522" t="s">
        <v>226</v>
      </c>
      <c r="B60" s="523">
        <v>3600</v>
      </c>
      <c r="C60" s="524">
        <v>45.49499443826474</v>
      </c>
      <c r="D60" s="524">
        <v>30.672969966629587</v>
      </c>
      <c r="E60" s="524">
        <v>6.7296996662958835</v>
      </c>
      <c r="F60" s="524">
        <v>7.6195773081201335</v>
      </c>
      <c r="G60" s="524">
        <v>37.62513904338153</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25">
      <c r="A61" s="160" t="s">
        <v>233</v>
      </c>
      <c r="B61" s="161" t="s">
        <v>233</v>
      </c>
      <c r="C61" s="162" t="s">
        <v>233</v>
      </c>
      <c r="D61" s="162" t="s">
        <v>233</v>
      </c>
      <c r="E61" s="162" t="s">
        <v>233</v>
      </c>
      <c r="F61" s="162" t="s">
        <v>233</v>
      </c>
      <c r="G61" s="162" t="s">
        <v>233</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25">
      <c r="A62" s="384"/>
      <c r="B62" s="385"/>
      <c r="C62" s="386"/>
      <c r="D62" s="386"/>
      <c r="E62" s="386"/>
      <c r="F62" s="386"/>
      <c r="G62" s="386"/>
    </row>
    <row r="63" spans="1:251" s="360" customFormat="1" ht="5.0999999999999996" customHeight="1" x14ac:dyDescent="0.25">
      <c r="A63" s="387"/>
      <c r="B63" s="388"/>
      <c r="C63" s="388"/>
      <c r="D63" s="388"/>
      <c r="E63" s="388"/>
      <c r="F63" s="388"/>
      <c r="G63" s="388"/>
    </row>
    <row r="64" spans="1:251" s="330" customFormat="1" ht="12" customHeight="1" x14ac:dyDescent="0.25">
      <c r="A64" s="570" t="s">
        <v>122</v>
      </c>
      <c r="B64" s="570"/>
      <c r="C64" s="570"/>
      <c r="D64" s="570"/>
      <c r="E64" s="570"/>
      <c r="F64" s="570"/>
      <c r="G64" s="570"/>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25">
      <c r="A65" s="570" t="s">
        <v>123</v>
      </c>
      <c r="B65" s="570"/>
      <c r="C65" s="570"/>
      <c r="D65" s="570"/>
      <c r="E65" s="570"/>
      <c r="F65" s="570"/>
      <c r="G65" s="570"/>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 customHeight="1" x14ac:dyDescent="0.25">
      <c r="A66" s="571" t="s">
        <v>132</v>
      </c>
      <c r="B66" s="571"/>
      <c r="C66" s="571"/>
      <c r="D66" s="571"/>
      <c r="E66" s="571"/>
      <c r="F66" s="571"/>
      <c r="G66" s="571"/>
      <c r="H66" s="333"/>
      <c r="I66" s="333"/>
      <c r="J66" s="333"/>
    </row>
    <row r="67" spans="1:251" s="335" customFormat="1" ht="12" customHeight="1" x14ac:dyDescent="0.25">
      <c r="A67" s="567" t="s">
        <v>133</v>
      </c>
      <c r="B67" s="567"/>
      <c r="C67" s="567"/>
      <c r="D67" s="567"/>
      <c r="E67" s="567"/>
      <c r="F67" s="567"/>
      <c r="G67" s="567"/>
      <c r="N67" s="336"/>
      <c r="O67" s="337"/>
      <c r="P67" s="337"/>
      <c r="Q67" s="337"/>
      <c r="R67" s="337"/>
      <c r="S67" s="337"/>
      <c r="T67" s="337"/>
      <c r="U67" s="337"/>
      <c r="V67" s="337"/>
      <c r="W67" s="337"/>
      <c r="X67" s="337"/>
    </row>
    <row r="68" spans="1:251" x14ac:dyDescent="0.3">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15</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97</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workbookViewId="0">
      <selection activeCell="D11" sqref="D11"/>
    </sheetView>
  </sheetViews>
  <sheetFormatPr defaultColWidth="8" defaultRowHeight="13.8" x14ac:dyDescent="0.3"/>
  <cols>
    <col min="1" max="1" width="39.59765625" style="258" customWidth="1"/>
    <col min="2" max="5" width="9.59765625" style="258" customWidth="1"/>
    <col min="6" max="6" width="6.59765625" style="258" customWidth="1"/>
    <col min="7" max="7" width="7.59765625" style="258" customWidth="1"/>
    <col min="8" max="8" width="8.59765625" style="258" customWidth="1"/>
    <col min="9" max="9" width="7.59765625" style="258" customWidth="1"/>
    <col min="10" max="16384" width="8" style="258"/>
  </cols>
  <sheetData>
    <row r="1" spans="1:25" s="9" customFormat="1" ht="15" customHeight="1" x14ac:dyDescent="0.25">
      <c r="A1" s="164"/>
      <c r="B1" s="164"/>
      <c r="C1" s="164"/>
      <c r="D1" s="165"/>
      <c r="E1" s="165" t="s">
        <v>97</v>
      </c>
      <c r="G1" s="14"/>
      <c r="H1" s="14"/>
      <c r="I1" s="14"/>
      <c r="J1" s="14"/>
      <c r="K1" s="14"/>
      <c r="L1" s="14"/>
      <c r="M1" s="14"/>
      <c r="N1" s="14"/>
      <c r="O1" s="14"/>
      <c r="P1" s="14"/>
      <c r="Q1" s="14"/>
      <c r="R1" s="14"/>
      <c r="S1" s="14"/>
      <c r="T1" s="14"/>
      <c r="U1" s="14"/>
      <c r="V1" s="14"/>
      <c r="W1" s="14"/>
    </row>
    <row r="2" spans="1:25" s="9" customFormat="1" ht="30" customHeight="1" x14ac:dyDescent="0.25">
      <c r="A2" s="581" t="s">
        <v>230</v>
      </c>
      <c r="B2" s="581"/>
      <c r="C2" s="581"/>
      <c r="D2" s="581"/>
      <c r="E2" s="581"/>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146</v>
      </c>
      <c r="B5" s="20"/>
      <c r="C5" s="20"/>
      <c r="D5" s="20"/>
      <c r="E5" s="22"/>
      <c r="F5" s="23"/>
      <c r="G5" s="23"/>
      <c r="H5" s="23"/>
      <c r="I5" s="23"/>
      <c r="J5" s="23"/>
      <c r="Q5" s="25"/>
      <c r="R5" s="26"/>
      <c r="S5" s="26"/>
      <c r="T5" s="26"/>
      <c r="U5" s="26"/>
      <c r="V5" s="26"/>
      <c r="W5" s="26"/>
      <c r="X5" s="26"/>
      <c r="Y5" s="26"/>
    </row>
    <row r="6" spans="1:25" s="418" customFormat="1" ht="18.75" customHeight="1" x14ac:dyDescent="0.3">
      <c r="A6" s="461"/>
      <c r="B6" s="582" t="s">
        <v>61</v>
      </c>
      <c r="C6" s="582"/>
      <c r="D6" s="582"/>
      <c r="E6" s="582"/>
      <c r="F6" s="417"/>
      <c r="G6" s="417"/>
      <c r="H6" s="417"/>
      <c r="I6" s="417"/>
    </row>
    <row r="7" spans="1:25" ht="30.75" customHeight="1" x14ac:dyDescent="0.3">
      <c r="A7" s="462"/>
      <c r="B7" s="575" t="s">
        <v>231</v>
      </c>
      <c r="C7" s="576"/>
      <c r="D7" s="578" t="s">
        <v>234</v>
      </c>
      <c r="E7" s="579"/>
      <c r="F7" s="417"/>
      <c r="G7" s="417"/>
      <c r="H7" s="417"/>
      <c r="I7" s="417"/>
      <c r="Q7" s="67"/>
      <c r="R7" s="43"/>
      <c r="S7" s="43"/>
      <c r="T7" s="43"/>
      <c r="U7" s="43"/>
      <c r="V7" s="43"/>
      <c r="W7" s="43"/>
      <c r="X7" s="43"/>
      <c r="Y7" s="43"/>
    </row>
    <row r="8" spans="1:25" s="39" customFormat="1" ht="18.75" customHeight="1" x14ac:dyDescent="0.3">
      <c r="A8" s="463"/>
      <c r="B8" s="464" t="s">
        <v>48</v>
      </c>
      <c r="C8" s="464" t="s">
        <v>89</v>
      </c>
      <c r="D8" s="464" t="s">
        <v>48</v>
      </c>
      <c r="E8" s="464" t="s">
        <v>89</v>
      </c>
      <c r="F8" s="419"/>
      <c r="G8" s="419"/>
      <c r="H8" s="419"/>
      <c r="I8" s="419"/>
    </row>
    <row r="9" spans="1:25" ht="5.0999999999999996" customHeight="1" x14ac:dyDescent="0.3">
      <c r="A9" s="462"/>
      <c r="B9" s="463"/>
      <c r="C9" s="463"/>
      <c r="D9" s="463"/>
      <c r="E9" s="463"/>
      <c r="F9" s="417"/>
      <c r="G9" s="417"/>
      <c r="H9" s="417"/>
      <c r="I9" s="417"/>
      <c r="Q9" s="31"/>
      <c r="R9" s="32"/>
      <c r="S9" s="32"/>
      <c r="T9" s="32"/>
      <c r="U9" s="32"/>
      <c r="V9" s="32"/>
      <c r="W9" s="32"/>
      <c r="X9" s="32"/>
      <c r="Y9" s="32"/>
    </row>
    <row r="10" spans="1:25" s="422" customFormat="1" ht="5.0999999999999996" customHeight="1" x14ac:dyDescent="0.25">
      <c r="A10" s="420"/>
      <c r="B10" s="420"/>
      <c r="C10" s="420"/>
      <c r="D10" s="420"/>
      <c r="E10" s="420"/>
      <c r="F10" s="421"/>
      <c r="G10" s="421"/>
      <c r="Q10" s="423"/>
      <c r="R10" s="424"/>
      <c r="S10" s="424"/>
      <c r="T10" s="424"/>
      <c r="U10" s="424"/>
      <c r="V10" s="424"/>
      <c r="W10" s="424"/>
      <c r="X10" s="424"/>
      <c r="Y10" s="424"/>
    </row>
    <row r="11" spans="1:25" s="39" customFormat="1" ht="15" customHeight="1" x14ac:dyDescent="0.3">
      <c r="A11" s="92" t="s">
        <v>3</v>
      </c>
      <c r="B11" s="500">
        <v>9670</v>
      </c>
      <c r="C11" s="129">
        <v>1000</v>
      </c>
      <c r="D11" s="500">
        <v>27890</v>
      </c>
      <c r="E11" s="129">
        <v>1000</v>
      </c>
      <c r="H11" s="40"/>
      <c r="I11" s="40"/>
      <c r="J11" s="40"/>
      <c r="K11" s="40"/>
      <c r="L11" s="40"/>
      <c r="M11" s="40"/>
    </row>
    <row r="12" spans="1:25" s="422" customFormat="1" ht="9.9" customHeight="1" x14ac:dyDescent="0.25">
      <c r="A12" s="425"/>
      <c r="B12" s="426"/>
      <c r="C12" s="427"/>
      <c r="D12" s="426"/>
      <c r="E12" s="427"/>
      <c r="F12" s="360"/>
      <c r="I12" s="428"/>
      <c r="Q12" s="21"/>
      <c r="R12" s="163"/>
      <c r="S12" s="163"/>
      <c r="T12" s="163"/>
      <c r="U12" s="163"/>
      <c r="V12" s="163"/>
      <c r="W12" s="163"/>
      <c r="X12" s="163"/>
      <c r="Y12" s="163"/>
    </row>
    <row r="13" spans="1:25" s="33" customFormat="1" ht="15" customHeight="1" x14ac:dyDescent="0.25">
      <c r="A13" s="34" t="s">
        <v>4</v>
      </c>
      <c r="B13" s="430">
        <v>3070</v>
      </c>
      <c r="C13" s="132">
        <v>317.22710812209004</v>
      </c>
      <c r="D13" s="430">
        <v>8410</v>
      </c>
      <c r="E13" s="132">
        <v>301.53438015343801</v>
      </c>
      <c r="H13" s="43"/>
      <c r="I13" s="43"/>
      <c r="J13" s="43"/>
      <c r="K13" s="43"/>
      <c r="L13" s="43"/>
      <c r="M13" s="43"/>
    </row>
    <row r="14" spans="1:25" s="422" customFormat="1" ht="9.9" customHeight="1" x14ac:dyDescent="0.25">
      <c r="A14" s="429"/>
      <c r="B14" s="430"/>
      <c r="C14" s="499"/>
      <c r="D14" s="430"/>
      <c r="E14" s="499"/>
      <c r="F14" s="431"/>
      <c r="G14" s="432"/>
      <c r="Q14" s="423"/>
      <c r="R14" s="424"/>
      <c r="S14" s="424"/>
      <c r="T14" s="424"/>
      <c r="U14" s="424"/>
      <c r="V14" s="424"/>
      <c r="W14" s="424"/>
      <c r="X14" s="424"/>
      <c r="Y14" s="424"/>
    </row>
    <row r="15" spans="1:25" s="420" customFormat="1" ht="15" customHeight="1" x14ac:dyDescent="0.25">
      <c r="A15" s="433" t="s">
        <v>96</v>
      </c>
      <c r="B15" s="161">
        <v>2380</v>
      </c>
      <c r="C15" s="427">
        <v>246.66321779617175</v>
      </c>
      <c r="D15" s="161">
        <v>6510</v>
      </c>
      <c r="E15" s="427">
        <v>233.38352333835232</v>
      </c>
      <c r="F15" s="434"/>
      <c r="G15" s="435"/>
      <c r="Q15" s="21"/>
      <c r="R15" s="163"/>
      <c r="S15" s="163"/>
      <c r="T15" s="163"/>
      <c r="U15" s="163"/>
      <c r="V15" s="163"/>
      <c r="W15" s="163"/>
      <c r="X15" s="163"/>
      <c r="Y15" s="163"/>
    </row>
    <row r="16" spans="1:25" s="420" customFormat="1" ht="15" customHeight="1" x14ac:dyDescent="0.25">
      <c r="A16" s="433" t="s">
        <v>5</v>
      </c>
      <c r="B16" s="161">
        <v>680</v>
      </c>
      <c r="C16" s="427">
        <v>70.563890325918251</v>
      </c>
      <c r="D16" s="161">
        <v>1900</v>
      </c>
      <c r="E16" s="427">
        <v>68.150856815085675</v>
      </c>
      <c r="F16" s="434"/>
      <c r="G16" s="435"/>
      <c r="Q16" s="436"/>
      <c r="R16" s="437"/>
      <c r="S16" s="437"/>
      <c r="T16" s="437"/>
      <c r="U16" s="437"/>
      <c r="V16" s="437"/>
      <c r="W16" s="437"/>
      <c r="X16" s="437"/>
      <c r="Y16" s="437"/>
    </row>
    <row r="17" spans="1:29" s="422" customFormat="1" ht="9.9" customHeight="1" x14ac:dyDescent="0.25">
      <c r="A17" s="438"/>
      <c r="B17" s="499"/>
      <c r="C17" s="499"/>
      <c r="D17" s="499"/>
      <c r="E17" s="499"/>
      <c r="F17" s="439"/>
      <c r="G17" s="420"/>
      <c r="Q17" s="423"/>
      <c r="R17" s="424"/>
      <c r="S17" s="424"/>
      <c r="T17" s="424"/>
      <c r="U17" s="424"/>
      <c r="V17" s="424"/>
      <c r="W17" s="424"/>
      <c r="X17" s="424"/>
      <c r="Y17" s="424"/>
    </row>
    <row r="18" spans="1:29" s="422" customFormat="1" ht="15" customHeight="1" x14ac:dyDescent="0.25">
      <c r="A18" s="429" t="s">
        <v>6</v>
      </c>
      <c r="B18" s="430">
        <v>6600</v>
      </c>
      <c r="C18" s="440">
        <v>682.77289187791007</v>
      </c>
      <c r="D18" s="430">
        <v>19480</v>
      </c>
      <c r="E18" s="440">
        <v>698.46561984656194</v>
      </c>
      <c r="F18" s="431"/>
      <c r="G18" s="432"/>
      <c r="Q18" s="423"/>
      <c r="R18" s="424"/>
      <c r="S18" s="424"/>
      <c r="T18" s="424"/>
      <c r="U18" s="424"/>
      <c r="V18" s="424"/>
      <c r="W18" s="424"/>
      <c r="X18" s="424"/>
      <c r="Y18" s="424"/>
    </row>
    <row r="19" spans="1:29" s="422" customFormat="1" ht="9.9" customHeight="1" x14ac:dyDescent="0.25">
      <c r="A19" s="429"/>
      <c r="B19" s="430"/>
      <c r="C19" s="430"/>
      <c r="D19" s="430"/>
      <c r="E19" s="430"/>
      <c r="F19" s="431"/>
      <c r="G19" s="432"/>
      <c r="Q19" s="20"/>
      <c r="R19" s="163"/>
      <c r="S19" s="163"/>
      <c r="T19" s="163"/>
      <c r="U19" s="163"/>
      <c r="V19" s="163"/>
      <c r="W19" s="163"/>
      <c r="X19" s="163"/>
      <c r="Y19" s="163"/>
    </row>
    <row r="20" spans="1:29" s="443" customFormat="1" ht="15" customHeight="1" x14ac:dyDescent="0.25">
      <c r="A20" s="320" t="s">
        <v>7</v>
      </c>
      <c r="B20" s="161">
        <v>1140</v>
      </c>
      <c r="C20" s="427">
        <v>118.26176927056389</v>
      </c>
      <c r="D20" s="161">
        <v>3270</v>
      </c>
      <c r="E20" s="427">
        <v>117.19366171936616</v>
      </c>
      <c r="F20" s="441"/>
      <c r="G20" s="442"/>
      <c r="Q20" s="73"/>
      <c r="R20" s="56"/>
      <c r="S20" s="56"/>
      <c r="T20" s="56"/>
      <c r="U20" s="56"/>
      <c r="V20" s="56"/>
      <c r="W20" s="56"/>
      <c r="X20" s="56"/>
      <c r="Y20" s="56"/>
    </row>
    <row r="21" spans="1:29" s="443" customFormat="1" ht="15" customHeight="1" x14ac:dyDescent="0.25">
      <c r="A21" s="320" t="s">
        <v>8</v>
      </c>
      <c r="B21" s="161">
        <v>2030</v>
      </c>
      <c r="C21" s="427">
        <v>209.93274702534919</v>
      </c>
      <c r="D21" s="161">
        <v>5550</v>
      </c>
      <c r="E21" s="427">
        <v>198.78826987882701</v>
      </c>
      <c r="F21" s="441"/>
      <c r="G21" s="442"/>
      <c r="Q21" s="134"/>
      <c r="R21" s="444"/>
      <c r="S21" s="444"/>
      <c r="T21" s="444"/>
      <c r="U21" s="444"/>
      <c r="V21" s="444"/>
      <c r="W21" s="444"/>
      <c r="X21" s="444"/>
      <c r="Y21" s="444"/>
    </row>
    <row r="22" spans="1:29" s="422" customFormat="1" ht="15" customHeight="1" x14ac:dyDescent="0.25">
      <c r="A22" s="433" t="s">
        <v>63</v>
      </c>
      <c r="B22" s="161">
        <v>2470</v>
      </c>
      <c r="C22" s="427">
        <v>255.6647697878945</v>
      </c>
      <c r="D22" s="161">
        <v>7420</v>
      </c>
      <c r="E22" s="427">
        <v>265.86362658636267</v>
      </c>
      <c r="F22" s="441"/>
      <c r="G22" s="442"/>
      <c r="H22" s="443"/>
      <c r="Q22" s="423"/>
      <c r="R22" s="424"/>
      <c r="S22" s="424"/>
      <c r="T22" s="424"/>
      <c r="U22" s="424"/>
      <c r="V22" s="424"/>
      <c r="W22" s="424"/>
      <c r="X22" s="424"/>
      <c r="Y22" s="424"/>
    </row>
    <row r="23" spans="1:29" s="443" customFormat="1" ht="15" customHeight="1" x14ac:dyDescent="0.25">
      <c r="A23" s="445" t="s">
        <v>9</v>
      </c>
      <c r="B23" s="161">
        <v>960</v>
      </c>
      <c r="C23" s="427">
        <v>98.913605794102438</v>
      </c>
      <c r="D23" s="161">
        <v>3250</v>
      </c>
      <c r="E23" s="427">
        <v>116.62006166200617</v>
      </c>
      <c r="F23" s="441"/>
      <c r="G23" s="442"/>
      <c r="Q23" s="76"/>
      <c r="R23" s="50"/>
      <c r="S23" s="50"/>
      <c r="T23" s="50"/>
      <c r="U23" s="50"/>
      <c r="V23" s="50"/>
      <c r="W23" s="50"/>
      <c r="X23" s="50"/>
      <c r="Y23" s="50"/>
    </row>
    <row r="24" spans="1:29" s="422" customFormat="1" ht="9.9" customHeight="1" x14ac:dyDescent="0.25">
      <c r="A24" s="438"/>
      <c r="B24" s="161"/>
      <c r="C24" s="161"/>
      <c r="D24" s="161"/>
      <c r="E24" s="161"/>
      <c r="F24" s="441"/>
      <c r="G24" s="442"/>
      <c r="H24" s="443"/>
      <c r="Q24" s="436"/>
      <c r="R24" s="437"/>
      <c r="S24" s="437"/>
      <c r="T24" s="437"/>
      <c r="U24" s="437"/>
      <c r="V24" s="437"/>
      <c r="W24" s="437"/>
      <c r="X24" s="437"/>
      <c r="Y24" s="437"/>
    </row>
    <row r="25" spans="1:29" s="422" customFormat="1" ht="15" customHeight="1" x14ac:dyDescent="0.25">
      <c r="A25" s="429" t="s">
        <v>10</v>
      </c>
      <c r="B25" s="430"/>
      <c r="C25" s="430"/>
      <c r="D25" s="430"/>
      <c r="E25" s="430"/>
      <c r="F25" s="441"/>
      <c r="G25" s="442"/>
      <c r="H25" s="443"/>
      <c r="Q25" s="436"/>
      <c r="R25" s="437"/>
      <c r="S25" s="437"/>
      <c r="T25" s="437"/>
      <c r="U25" s="437"/>
      <c r="V25" s="437"/>
      <c r="W25" s="437"/>
      <c r="X25" s="437"/>
      <c r="Y25" s="437"/>
    </row>
    <row r="26" spans="1:29" s="422" customFormat="1" ht="9.9" customHeight="1" x14ac:dyDescent="0.25">
      <c r="A26" s="438"/>
      <c r="B26" s="161"/>
      <c r="C26" s="161"/>
      <c r="D26" s="161"/>
      <c r="E26" s="161"/>
      <c r="F26" s="441"/>
      <c r="G26" s="442"/>
      <c r="H26" s="443"/>
      <c r="Q26" s="21"/>
      <c r="R26" s="163"/>
      <c r="S26" s="163"/>
      <c r="T26" s="163"/>
      <c r="U26" s="163"/>
      <c r="V26" s="163"/>
      <c r="W26" s="163"/>
      <c r="X26" s="163"/>
      <c r="Y26" s="163"/>
    </row>
    <row r="27" spans="1:29" s="422" customFormat="1" ht="15" customHeight="1" x14ac:dyDescent="0.25">
      <c r="A27" s="446" t="s">
        <v>11</v>
      </c>
      <c r="B27" s="161">
        <v>5500</v>
      </c>
      <c r="C27" s="427">
        <v>569.27056389032589</v>
      </c>
      <c r="D27" s="161">
        <v>15550</v>
      </c>
      <c r="E27" s="427">
        <v>557.57510575751053</v>
      </c>
      <c r="F27" s="441"/>
      <c r="G27" s="442"/>
      <c r="H27" s="443"/>
      <c r="Q27" s="20"/>
      <c r="R27" s="163"/>
      <c r="S27" s="163"/>
      <c r="T27" s="163"/>
      <c r="U27" s="163"/>
      <c r="V27" s="163"/>
      <c r="W27" s="163"/>
      <c r="X27" s="163"/>
      <c r="Y27" s="163"/>
    </row>
    <row r="28" spans="1:29" s="422" customFormat="1" ht="15" customHeight="1" x14ac:dyDescent="0.25">
      <c r="A28" s="446" t="s">
        <v>12</v>
      </c>
      <c r="B28" s="161">
        <v>1770</v>
      </c>
      <c r="C28" s="427">
        <v>183.23848939472322</v>
      </c>
      <c r="D28" s="161">
        <v>5110</v>
      </c>
      <c r="E28" s="427">
        <v>183.15766831576681</v>
      </c>
      <c r="F28" s="441"/>
      <c r="G28" s="442"/>
      <c r="H28" s="443"/>
      <c r="Q28" s="423"/>
      <c r="R28" s="424"/>
      <c r="S28" s="424"/>
      <c r="T28" s="424"/>
      <c r="U28" s="424"/>
      <c r="V28" s="424"/>
      <c r="W28" s="424"/>
      <c r="X28" s="424"/>
      <c r="Y28" s="424"/>
    </row>
    <row r="29" spans="1:29" s="422" customFormat="1" ht="15" customHeight="1" x14ac:dyDescent="0.25">
      <c r="A29" s="446" t="s">
        <v>13</v>
      </c>
      <c r="B29" s="161">
        <v>2390</v>
      </c>
      <c r="C29" s="427">
        <v>247.49094671495087</v>
      </c>
      <c r="D29" s="161">
        <v>7230</v>
      </c>
      <c r="E29" s="427">
        <v>259.26722592672257</v>
      </c>
      <c r="F29" s="441"/>
      <c r="G29" s="442"/>
      <c r="H29" s="443"/>
      <c r="Q29" s="436"/>
      <c r="R29" s="437"/>
      <c r="S29" s="437"/>
      <c r="T29" s="437"/>
      <c r="U29" s="437"/>
      <c r="V29" s="437"/>
      <c r="W29" s="437"/>
      <c r="X29" s="437"/>
      <c r="Y29" s="437"/>
    </row>
    <row r="30" spans="1:29" s="90" customFormat="1" ht="5.0999999999999996" customHeight="1" x14ac:dyDescent="0.25">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25">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25">
      <c r="A32" s="583" t="s">
        <v>121</v>
      </c>
      <c r="B32" s="583"/>
      <c r="C32" s="583"/>
      <c r="D32" s="583"/>
      <c r="E32" s="583"/>
      <c r="F32" s="149"/>
      <c r="G32" s="149"/>
      <c r="H32" s="149"/>
      <c r="I32" s="149"/>
      <c r="T32" s="20"/>
      <c r="U32" s="163"/>
      <c r="V32" s="163"/>
      <c r="W32" s="163"/>
      <c r="X32" s="163"/>
      <c r="Y32" s="163"/>
      <c r="Z32" s="163"/>
      <c r="AA32" s="163"/>
      <c r="AB32" s="163"/>
    </row>
    <row r="33" spans="1:28" s="90" customFormat="1" ht="21.9" customHeight="1" x14ac:dyDescent="0.25">
      <c r="A33" s="556" t="s">
        <v>92</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25">
      <c r="A34" s="584" t="s">
        <v>133</v>
      </c>
      <c r="B34" s="584"/>
      <c r="C34" s="584"/>
      <c r="D34" s="584"/>
      <c r="E34" s="584"/>
      <c r="F34" s="453"/>
      <c r="G34" s="453"/>
      <c r="H34" s="453"/>
      <c r="I34" s="453"/>
      <c r="T34" s="436"/>
      <c r="U34" s="437"/>
      <c r="V34" s="437"/>
      <c r="W34" s="437"/>
      <c r="X34" s="437"/>
      <c r="Y34" s="437"/>
      <c r="Z34" s="437"/>
      <c r="AA34" s="437"/>
      <c r="AB34" s="437"/>
    </row>
    <row r="35" spans="1:28" x14ac:dyDescent="0.3">
      <c r="A35" s="580"/>
      <c r="B35" s="580"/>
      <c r="C35" s="580"/>
      <c r="D35" s="580"/>
      <c r="E35" s="580"/>
      <c r="P35" s="31"/>
      <c r="Q35" s="32"/>
      <c r="R35" s="32"/>
      <c r="S35" s="32"/>
      <c r="T35" s="32"/>
      <c r="U35" s="32"/>
      <c r="V35" s="32"/>
      <c r="W35" s="32"/>
      <c r="X35" s="32"/>
    </row>
    <row r="36" spans="1:28" hidden="1" x14ac:dyDescent="0.3">
      <c r="A36" s="577" t="s">
        <v>84</v>
      </c>
      <c r="B36" s="577"/>
      <c r="C36" s="577"/>
      <c r="D36" s="577"/>
      <c r="E36" s="577"/>
      <c r="P36" s="31"/>
      <c r="Q36" s="32"/>
      <c r="R36" s="32"/>
      <c r="S36" s="32"/>
      <c r="T36" s="32"/>
      <c r="U36" s="32"/>
      <c r="V36" s="32"/>
      <c r="W36" s="32"/>
      <c r="X36" s="32"/>
    </row>
    <row r="37" spans="1:28" ht="18" x14ac:dyDescent="0.3">
      <c r="A37" s="454"/>
      <c r="B37" s="454"/>
      <c r="C37" s="454"/>
      <c r="D37" s="454"/>
      <c r="E37" s="454"/>
      <c r="F37" s="454"/>
      <c r="G37" s="454"/>
      <c r="H37" s="455"/>
      <c r="I37" s="455"/>
      <c r="J37" s="455"/>
      <c r="K37" s="455"/>
      <c r="P37" s="9"/>
      <c r="Q37" s="456"/>
      <c r="R37" s="456"/>
      <c r="S37" s="456"/>
      <c r="T37" s="456"/>
      <c r="U37" s="456"/>
      <c r="V37" s="456"/>
      <c r="W37" s="456"/>
      <c r="X37" s="456"/>
    </row>
    <row r="38" spans="1:28" x14ac:dyDescent="0.3">
      <c r="P38" s="31"/>
      <c r="Q38" s="32"/>
      <c r="R38" s="32"/>
      <c r="S38" s="32"/>
      <c r="T38" s="32"/>
      <c r="U38" s="32"/>
      <c r="V38" s="32"/>
      <c r="W38" s="32"/>
      <c r="X38" s="32"/>
    </row>
    <row r="39" spans="1:28" ht="17.25" customHeight="1" x14ac:dyDescent="0.3">
      <c r="A39" s="457"/>
      <c r="B39" s="457"/>
      <c r="C39" s="457"/>
      <c r="D39" s="457"/>
      <c r="E39" s="457"/>
      <c r="M39" s="31"/>
      <c r="N39" s="32"/>
      <c r="O39" s="32"/>
      <c r="P39" s="32"/>
      <c r="Q39" s="32"/>
      <c r="R39" s="32"/>
      <c r="S39" s="32"/>
      <c r="T39" s="32"/>
      <c r="U39" s="32"/>
    </row>
    <row r="40" spans="1:28" ht="15" customHeight="1" x14ac:dyDescent="0.3">
      <c r="A40" s="65"/>
      <c r="B40" s="65"/>
      <c r="C40" s="65"/>
      <c r="D40" s="65"/>
      <c r="E40" s="65"/>
      <c r="M40" s="31"/>
      <c r="N40" s="32"/>
      <c r="O40" s="32"/>
      <c r="P40" s="32"/>
      <c r="Q40" s="32"/>
      <c r="R40" s="32"/>
      <c r="S40" s="32"/>
      <c r="T40" s="32"/>
      <c r="U40" s="32"/>
    </row>
    <row r="41" spans="1:28" ht="15.6" x14ac:dyDescent="0.3">
      <c r="A41" s="457"/>
      <c r="B41" s="457"/>
      <c r="C41" s="457"/>
      <c r="D41" s="457"/>
      <c r="E41" s="457"/>
      <c r="F41" s="457"/>
      <c r="G41" s="457"/>
      <c r="M41" s="67"/>
      <c r="N41" s="43"/>
      <c r="O41" s="43"/>
      <c r="P41" s="43"/>
      <c r="Q41" s="43"/>
      <c r="R41" s="43"/>
      <c r="S41" s="43"/>
      <c r="T41" s="43"/>
      <c r="U41" s="43"/>
    </row>
    <row r="42" spans="1:28" x14ac:dyDescent="0.3">
      <c r="A42" s="65"/>
      <c r="B42" s="65"/>
      <c r="C42" s="65"/>
      <c r="D42" s="65"/>
      <c r="E42" s="65"/>
      <c r="F42" s="65"/>
      <c r="G42" s="65"/>
      <c r="M42" s="67"/>
      <c r="N42" s="43"/>
      <c r="O42" s="43"/>
      <c r="P42" s="43"/>
      <c r="Q42" s="43"/>
      <c r="R42" s="43"/>
      <c r="S42" s="43"/>
      <c r="T42" s="43"/>
      <c r="U42" s="43"/>
    </row>
    <row r="43" spans="1:28" x14ac:dyDescent="0.3">
      <c r="A43" s="65"/>
      <c r="B43" s="65"/>
      <c r="C43" s="65"/>
      <c r="D43" s="65"/>
      <c r="E43" s="65"/>
      <c r="F43" s="65"/>
      <c r="G43" s="65"/>
    </row>
    <row r="44" spans="1:28" x14ac:dyDescent="0.3">
      <c r="A44" s="65"/>
      <c r="B44" s="65"/>
      <c r="C44" s="65"/>
      <c r="D44" s="65"/>
      <c r="E44" s="65"/>
      <c r="F44" s="65"/>
      <c r="G44" s="65"/>
    </row>
    <row r="45" spans="1:28" x14ac:dyDescent="0.3">
      <c r="A45" s="65"/>
      <c r="B45" s="65"/>
      <c r="C45" s="65"/>
      <c r="D45" s="65"/>
      <c r="E45" s="65"/>
      <c r="F45" s="65"/>
      <c r="G45" s="65"/>
    </row>
    <row r="46" spans="1:28" x14ac:dyDescent="0.3">
      <c r="A46" s="65"/>
      <c r="B46" s="65"/>
      <c r="C46" s="65"/>
      <c r="D46" s="65"/>
      <c r="E46" s="65"/>
      <c r="F46" s="65"/>
      <c r="G46" s="65"/>
    </row>
    <row r="47" spans="1:28" x14ac:dyDescent="0.3">
      <c r="A47" s="65"/>
      <c r="B47" s="65"/>
      <c r="C47" s="65"/>
      <c r="D47" s="65"/>
      <c r="E47" s="65"/>
      <c r="F47" s="65"/>
      <c r="G47" s="65"/>
    </row>
    <row r="48" spans="1:28" x14ac:dyDescent="0.3">
      <c r="A48" s="65"/>
      <c r="B48" s="65"/>
      <c r="C48" s="65"/>
      <c r="D48" s="65"/>
      <c r="E48" s="65"/>
      <c r="F48" s="65"/>
      <c r="G48" s="65"/>
    </row>
    <row r="49" spans="1:11" x14ac:dyDescent="0.3">
      <c r="A49" s="65"/>
      <c r="B49" s="65"/>
      <c r="C49" s="65"/>
      <c r="D49" s="65"/>
      <c r="E49" s="65"/>
      <c r="F49" s="65"/>
      <c r="G49" s="65"/>
    </row>
    <row r="50" spans="1:11" x14ac:dyDescent="0.3">
      <c r="A50" s="65"/>
      <c r="B50" s="65"/>
      <c r="C50" s="65"/>
      <c r="D50" s="65"/>
      <c r="E50" s="65"/>
      <c r="F50" s="65"/>
      <c r="G50" s="65"/>
    </row>
    <row r="51" spans="1:11" x14ac:dyDescent="0.3">
      <c r="A51" s="65"/>
      <c r="B51" s="65"/>
      <c r="C51" s="65"/>
      <c r="D51" s="65"/>
      <c r="E51" s="65"/>
      <c r="F51" s="65"/>
      <c r="G51" s="65"/>
    </row>
    <row r="52" spans="1:11" x14ac:dyDescent="0.3">
      <c r="A52" s="458"/>
      <c r="B52" s="458"/>
      <c r="C52" s="458"/>
      <c r="D52" s="458"/>
      <c r="E52" s="458"/>
      <c r="F52" s="458"/>
      <c r="G52" s="458"/>
    </row>
    <row r="53" spans="1:11" x14ac:dyDescent="0.3">
      <c r="A53" s="458"/>
      <c r="B53" s="458"/>
      <c r="C53" s="458"/>
      <c r="D53" s="458"/>
      <c r="E53" s="458"/>
      <c r="F53" s="458"/>
      <c r="G53" s="458"/>
    </row>
    <row r="54" spans="1:11" x14ac:dyDescent="0.3">
      <c r="A54" s="458"/>
      <c r="B54" s="458"/>
      <c r="C54" s="458"/>
      <c r="D54" s="458"/>
      <c r="E54" s="458"/>
      <c r="F54" s="458"/>
      <c r="G54" s="458"/>
    </row>
    <row r="55" spans="1:11" x14ac:dyDescent="0.3">
      <c r="A55" s="458"/>
      <c r="B55" s="458"/>
      <c r="C55" s="458"/>
      <c r="D55" s="458"/>
      <c r="E55" s="458"/>
      <c r="F55" s="458"/>
      <c r="G55" s="458"/>
    </row>
    <row r="56" spans="1:11" x14ac:dyDescent="0.3">
      <c r="A56" s="458"/>
      <c r="B56" s="458"/>
      <c r="C56" s="458"/>
      <c r="D56" s="458"/>
      <c r="E56" s="458"/>
      <c r="F56" s="458"/>
      <c r="G56" s="458"/>
    </row>
    <row r="57" spans="1:11" x14ac:dyDescent="0.3">
      <c r="A57" s="459"/>
      <c r="B57" s="459"/>
      <c r="C57" s="459"/>
      <c r="D57" s="459"/>
      <c r="E57" s="459"/>
      <c r="F57" s="459"/>
      <c r="G57" s="459"/>
    </row>
    <row r="58" spans="1:11" ht="9" customHeight="1" x14ac:dyDescent="0.3">
      <c r="F58" s="459"/>
      <c r="G58" s="459"/>
      <c r="H58" s="459"/>
      <c r="I58" s="459"/>
      <c r="J58" s="459"/>
      <c r="K58" s="459"/>
    </row>
    <row r="59" spans="1:11" x14ac:dyDescent="0.3">
      <c r="F59" s="10"/>
      <c r="G59" s="10"/>
      <c r="H59" s="460"/>
      <c r="I59" s="460"/>
      <c r="J59" s="460"/>
      <c r="K59" s="460"/>
    </row>
  </sheetData>
  <mergeCells count="9">
    <mergeCell ref="B7:C7"/>
    <mergeCell ref="A36:E36"/>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37"/>
  <sheetViews>
    <sheetView workbookViewId="0"/>
  </sheetViews>
  <sheetFormatPr defaultColWidth="9" defaultRowHeight="14.4" x14ac:dyDescent="0.3"/>
  <cols>
    <col min="1" max="1" width="32.69921875" style="101" customWidth="1"/>
    <col min="2" max="6" width="9.09765625" style="101" customWidth="1"/>
    <col min="7" max="7" width="9" style="101" customWidth="1"/>
    <col min="8" max="8" width="9.3984375" style="101" bestFit="1" customWidth="1"/>
    <col min="9" max="9" width="10.3984375" style="101" bestFit="1" customWidth="1"/>
    <col min="10" max="10" width="9.3984375" style="101" bestFit="1" customWidth="1"/>
    <col min="11" max="11" width="10.3984375" style="101" bestFit="1" customWidth="1"/>
    <col min="12" max="12" width="9.09765625" style="101" bestFit="1" customWidth="1"/>
    <col min="13" max="16384" width="9" style="101"/>
  </cols>
  <sheetData>
    <row r="1" spans="1:247" s="9" customFormat="1" ht="15" customHeight="1" x14ac:dyDescent="0.25">
      <c r="A1" s="164"/>
      <c r="B1" s="164"/>
      <c r="C1" s="164"/>
      <c r="D1" s="165"/>
      <c r="E1" s="165"/>
      <c r="F1" s="165" t="s">
        <v>97</v>
      </c>
      <c r="G1" s="14"/>
      <c r="H1" s="14"/>
      <c r="I1" s="14"/>
      <c r="J1" s="14"/>
      <c r="K1" s="14"/>
      <c r="L1" s="14"/>
      <c r="M1" s="14"/>
      <c r="N1" s="14"/>
      <c r="O1" s="14"/>
      <c r="P1" s="14"/>
      <c r="Q1" s="14"/>
      <c r="R1" s="14"/>
      <c r="S1" s="14"/>
      <c r="T1" s="14"/>
      <c r="U1" s="14"/>
      <c r="V1" s="14"/>
      <c r="W1" s="14"/>
    </row>
    <row r="2" spans="1:247" s="9" customFormat="1" ht="30" customHeight="1" x14ac:dyDescent="0.25">
      <c r="A2" s="585" t="s">
        <v>105</v>
      </c>
      <c r="B2" s="585"/>
      <c r="C2" s="585"/>
      <c r="D2" s="585"/>
      <c r="E2" s="585"/>
      <c r="F2" s="585"/>
      <c r="G2" s="11"/>
      <c r="H2" s="11"/>
      <c r="I2" s="11"/>
      <c r="J2" s="14"/>
      <c r="K2" s="14"/>
      <c r="L2" s="14"/>
      <c r="M2" s="14"/>
      <c r="N2" s="14"/>
      <c r="O2" s="14"/>
      <c r="P2" s="14"/>
      <c r="Q2" s="14"/>
      <c r="R2" s="14"/>
      <c r="S2" s="14"/>
      <c r="T2" s="14"/>
      <c r="U2" s="14"/>
      <c r="V2" s="14"/>
      <c r="W2" s="14"/>
    </row>
    <row r="3" spans="1:247"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25">
      <c r="A5" s="19" t="s">
        <v>146</v>
      </c>
      <c r="B5" s="20"/>
      <c r="C5" s="20"/>
      <c r="D5" s="20"/>
      <c r="E5" s="22"/>
      <c r="F5" s="21" t="s">
        <v>231</v>
      </c>
      <c r="G5" s="23"/>
      <c r="H5" s="23"/>
      <c r="I5" s="23"/>
      <c r="J5" s="23"/>
      <c r="Q5" s="261"/>
      <c r="R5" s="262"/>
      <c r="S5" s="262"/>
      <c r="T5" s="262"/>
      <c r="U5" s="262"/>
      <c r="V5" s="262"/>
      <c r="W5" s="262"/>
      <c r="X5" s="262"/>
      <c r="Y5" s="262"/>
    </row>
    <row r="6" spans="1:247" ht="5.0999999999999996" customHeight="1" x14ac:dyDescent="0.3">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3">
      <c r="A7" s="200"/>
      <c r="B7" s="560" t="s">
        <v>120</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 customHeight="1" x14ac:dyDescent="0.3">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3">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3">
      <c r="A11" s="96" t="s">
        <v>3</v>
      </c>
      <c r="B11" s="97">
        <v>9670</v>
      </c>
      <c r="C11" s="466">
        <v>81.169167097775471</v>
      </c>
      <c r="D11" s="466">
        <v>12.364200724262805</v>
      </c>
      <c r="E11" s="466">
        <v>1.148473874806001</v>
      </c>
      <c r="F11" s="466">
        <v>5.318158303155716</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 customHeight="1" x14ac:dyDescent="0.3">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5">
      <c r="A13" s="396" t="s">
        <v>4</v>
      </c>
      <c r="B13" s="391">
        <v>3070</v>
      </c>
      <c r="C13" s="506">
        <v>79.615133724722767</v>
      </c>
      <c r="D13" s="506">
        <v>17.416829745596868</v>
      </c>
      <c r="E13" s="506">
        <v>0.32615786040443573</v>
      </c>
      <c r="F13" s="506">
        <v>2.6418786692759295</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 customHeight="1" x14ac:dyDescent="0.3">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3.8" x14ac:dyDescent="0.3">
      <c r="A15" s="402" t="s">
        <v>80</v>
      </c>
      <c r="B15" s="397">
        <v>2380</v>
      </c>
      <c r="C15" s="392">
        <v>76.174496644295303</v>
      </c>
      <c r="D15" s="392">
        <v>21.60234899328859</v>
      </c>
      <c r="E15" s="392">
        <v>0.33557046979865773</v>
      </c>
      <c r="F15" s="392">
        <v>1.8875838926174497</v>
      </c>
      <c r="H15" s="136"/>
      <c r="I15" s="399"/>
      <c r="J15" s="399"/>
      <c r="K15" s="399"/>
      <c r="L15" s="399"/>
      <c r="M15" s="137"/>
      <c r="N15" s="138"/>
      <c r="O15" s="138"/>
      <c r="P15" s="138"/>
      <c r="Q15" s="138"/>
      <c r="R15" s="138"/>
      <c r="S15" s="138"/>
      <c r="T15" s="138"/>
      <c r="U15" s="138"/>
      <c r="V15" s="399"/>
    </row>
    <row r="16" spans="1:247" s="9" customFormat="1" ht="13.8" x14ac:dyDescent="0.3">
      <c r="A16" s="402" t="s">
        <v>5</v>
      </c>
      <c r="B16" s="397">
        <v>680</v>
      </c>
      <c r="C16" s="392">
        <v>91.642228739002931</v>
      </c>
      <c r="D16" s="392">
        <v>2.7859237536656889</v>
      </c>
      <c r="E16" s="392">
        <v>0.2932551319648094</v>
      </c>
      <c r="F16" s="392">
        <v>5.2785923753665687</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 customHeight="1" x14ac:dyDescent="0.25">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5">
      <c r="A18" s="396" t="s">
        <v>6</v>
      </c>
      <c r="B18" s="391">
        <v>6600</v>
      </c>
      <c r="C18" s="506">
        <v>81.891195635702374</v>
      </c>
      <c r="D18" s="506">
        <v>10.016669192301864</v>
      </c>
      <c r="E18" s="506">
        <v>1.5305349295347781</v>
      </c>
      <c r="F18" s="506">
        <v>6.5616002424609787</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 customHeight="1" x14ac:dyDescent="0.25">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5">
      <c r="A20" s="402" t="s">
        <v>7</v>
      </c>
      <c r="B20" s="397">
        <v>1140</v>
      </c>
      <c r="C20" s="392">
        <v>88.188976377952756</v>
      </c>
      <c r="D20" s="392">
        <v>3.2370953630796153</v>
      </c>
      <c r="E20" s="392">
        <v>0.96237970253718275</v>
      </c>
      <c r="F20" s="392">
        <v>7.6115485564304457</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5">
      <c r="A21" s="402" t="s">
        <v>62</v>
      </c>
      <c r="B21" s="397">
        <v>2030</v>
      </c>
      <c r="C21" s="392">
        <v>97.437161163134547</v>
      </c>
      <c r="D21" s="392">
        <v>1.3799901429275505</v>
      </c>
      <c r="E21" s="392">
        <v>0.98570724494825035</v>
      </c>
      <c r="F21" s="392">
        <v>0.19714144898965008</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5">
      <c r="A22" s="402" t="s">
        <v>63</v>
      </c>
      <c r="B22" s="397">
        <v>2470</v>
      </c>
      <c r="C22" s="392">
        <v>74.301902063941725</v>
      </c>
      <c r="D22" s="392">
        <v>18.575475515985431</v>
      </c>
      <c r="E22" s="392">
        <v>1.4569000404694454</v>
      </c>
      <c r="F22" s="392">
        <v>5.6657223796034</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5">
      <c r="A23" s="402" t="s">
        <v>9</v>
      </c>
      <c r="B23" s="397">
        <v>960</v>
      </c>
      <c r="C23" s="392">
        <v>60.983263598326367</v>
      </c>
      <c r="D23" s="392">
        <v>14.330543933054393</v>
      </c>
      <c r="E23" s="392">
        <v>3.5564853556485359</v>
      </c>
      <c r="F23" s="392">
        <v>21.12970711297071</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 customHeight="1" x14ac:dyDescent="0.3">
      <c r="A24" s="403"/>
      <c r="B24" s="397"/>
      <c r="C24" s="410"/>
      <c r="D24" s="410"/>
      <c r="E24" s="410"/>
      <c r="F24" s="410"/>
    </row>
    <row r="25" spans="1:247" x14ac:dyDescent="0.3">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 customHeight="1" x14ac:dyDescent="0.3">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3">
      <c r="A27" s="412" t="s">
        <v>11</v>
      </c>
      <c r="B27" s="397">
        <v>5500</v>
      </c>
      <c r="C27" s="392">
        <v>87.277353689567434</v>
      </c>
      <c r="D27" s="392">
        <v>7.0519810977826243</v>
      </c>
      <c r="E27" s="392">
        <v>1.5812431842966195</v>
      </c>
      <c r="F27" s="392">
        <v>4.0894220283533258</v>
      </c>
      <c r="H27" s="136"/>
      <c r="I27" s="136"/>
      <c r="J27" s="136"/>
      <c r="K27" s="136"/>
      <c r="L27" s="136"/>
      <c r="M27" s="120"/>
      <c r="N27" s="121"/>
      <c r="O27" s="121"/>
      <c r="P27" s="121"/>
      <c r="Q27" s="121"/>
      <c r="R27" s="121"/>
      <c r="S27" s="121"/>
      <c r="T27" s="121"/>
      <c r="U27" s="121"/>
      <c r="V27" s="136"/>
    </row>
    <row r="28" spans="1:247" x14ac:dyDescent="0.3">
      <c r="A28" s="412" t="s">
        <v>12</v>
      </c>
      <c r="B28" s="397">
        <v>1770</v>
      </c>
      <c r="C28" s="392">
        <v>77.752682100508181</v>
      </c>
      <c r="D28" s="392">
        <v>15.923207227555054</v>
      </c>
      <c r="E28" s="392">
        <v>0.39525691699604742</v>
      </c>
      <c r="F28" s="392">
        <v>5.928853754940711</v>
      </c>
      <c r="H28" s="136"/>
      <c r="I28" s="136"/>
      <c r="J28" s="136"/>
      <c r="K28" s="136"/>
      <c r="L28" s="136"/>
      <c r="M28" s="8"/>
      <c r="N28" s="390"/>
      <c r="O28" s="390"/>
      <c r="P28" s="390"/>
      <c r="Q28" s="390"/>
      <c r="R28" s="390"/>
      <c r="S28" s="390"/>
      <c r="T28" s="390"/>
      <c r="U28" s="390"/>
      <c r="V28" s="136"/>
    </row>
    <row r="29" spans="1:247" x14ac:dyDescent="0.3">
      <c r="A29" s="412" t="s">
        <v>13</v>
      </c>
      <c r="B29" s="397">
        <v>2390</v>
      </c>
      <c r="C29" s="392">
        <v>69.648829431438131</v>
      </c>
      <c r="D29" s="392">
        <v>21.948160535117054</v>
      </c>
      <c r="E29" s="392">
        <v>0.71070234113712372</v>
      </c>
      <c r="F29" s="392">
        <v>7.6923076923076925</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3">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3">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25">
      <c r="A32" s="556" t="s">
        <v>121</v>
      </c>
      <c r="B32" s="556"/>
      <c r="C32" s="556"/>
      <c r="D32" s="556"/>
      <c r="E32" s="556"/>
      <c r="F32" s="556"/>
      <c r="G32" s="149"/>
      <c r="H32" s="149"/>
      <c r="I32" s="149"/>
      <c r="T32" s="20"/>
      <c r="U32" s="163"/>
      <c r="V32" s="163"/>
      <c r="W32" s="163"/>
      <c r="X32" s="163"/>
      <c r="Y32" s="163"/>
      <c r="Z32" s="163"/>
      <c r="AA32" s="163"/>
      <c r="AB32" s="163"/>
    </row>
    <row r="33" spans="1:28" s="90" customFormat="1" ht="21.9" customHeight="1" x14ac:dyDescent="0.25">
      <c r="A33" s="556" t="s">
        <v>92</v>
      </c>
      <c r="B33" s="556"/>
      <c r="C33" s="556"/>
      <c r="D33" s="556"/>
      <c r="E33" s="556"/>
      <c r="F33" s="556"/>
      <c r="G33" s="149"/>
      <c r="H33" s="149"/>
      <c r="I33" s="149"/>
      <c r="T33" s="20"/>
      <c r="U33" s="163"/>
      <c r="V33" s="163"/>
      <c r="W33" s="163"/>
      <c r="X33" s="163"/>
      <c r="Y33" s="163"/>
      <c r="Z33" s="163"/>
      <c r="AA33" s="163"/>
      <c r="AB33" s="163"/>
    </row>
    <row r="34" spans="1:28" ht="7.5" customHeight="1" x14ac:dyDescent="0.3">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3">
      <c r="A35" s="587" t="s">
        <v>131</v>
      </c>
      <c r="B35" s="587"/>
      <c r="C35" s="587"/>
      <c r="D35" s="587"/>
      <c r="E35" s="587"/>
      <c r="F35" s="587"/>
      <c r="G35" s="136"/>
      <c r="H35" s="136"/>
      <c r="I35" s="136"/>
      <c r="J35" s="136"/>
      <c r="K35" s="136"/>
      <c r="L35" s="136"/>
      <c r="M35" s="136"/>
      <c r="N35" s="137"/>
      <c r="O35" s="138"/>
      <c r="P35" s="138"/>
      <c r="Q35" s="138"/>
      <c r="R35" s="138"/>
      <c r="S35" s="138"/>
      <c r="T35" s="138"/>
      <c r="U35" s="138"/>
      <c r="V35" s="138"/>
      <c r="W35" s="136"/>
    </row>
    <row r="36" spans="1:28" ht="3" customHeight="1" x14ac:dyDescent="0.3">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3">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3">
      <c r="E38" s="136"/>
      <c r="F38" s="136"/>
      <c r="G38" s="136"/>
      <c r="H38" s="136"/>
      <c r="I38" s="136"/>
      <c r="J38" s="136"/>
      <c r="K38" s="136"/>
      <c r="L38" s="136"/>
      <c r="M38" s="136"/>
      <c r="N38" s="137"/>
      <c r="O38" s="138"/>
      <c r="P38" s="138"/>
      <c r="Q38" s="138"/>
      <c r="R38" s="138"/>
      <c r="S38" s="138"/>
      <c r="T38" s="138"/>
      <c r="U38" s="138"/>
      <c r="V38" s="138"/>
      <c r="W38" s="136"/>
    </row>
    <row r="39" spans="1:28" x14ac:dyDescent="0.3">
      <c r="E39" s="136"/>
      <c r="F39" s="136"/>
      <c r="G39" s="136"/>
      <c r="H39" s="136"/>
      <c r="I39" s="136"/>
      <c r="J39" s="136"/>
      <c r="K39" s="136"/>
      <c r="L39" s="136"/>
      <c r="M39" s="136"/>
      <c r="N39" s="120"/>
      <c r="O39" s="121"/>
      <c r="P39" s="121"/>
      <c r="Q39" s="121"/>
      <c r="R39" s="121"/>
      <c r="S39" s="121"/>
      <c r="T39" s="121"/>
      <c r="U39" s="121"/>
      <c r="V39" s="121"/>
      <c r="W39" s="136"/>
    </row>
    <row r="40" spans="1:28" x14ac:dyDescent="0.3">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3">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3">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3">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3">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3">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3">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3">
      <c r="G47" s="136"/>
      <c r="H47" s="136"/>
      <c r="I47" s="136"/>
      <c r="J47" s="136"/>
      <c r="K47" s="136"/>
      <c r="L47" s="136"/>
      <c r="M47" s="136"/>
      <c r="N47" s="120"/>
      <c r="O47" s="121"/>
      <c r="P47" s="121"/>
      <c r="Q47" s="121"/>
      <c r="R47" s="121"/>
      <c r="S47" s="121"/>
      <c r="T47" s="121"/>
      <c r="U47" s="121"/>
      <c r="V47" s="121"/>
      <c r="W47" s="136"/>
    </row>
    <row r="48" spans="1:28" x14ac:dyDescent="0.3">
      <c r="G48" s="136"/>
      <c r="H48" s="136"/>
      <c r="I48" s="136"/>
      <c r="J48" s="136"/>
      <c r="K48" s="136"/>
      <c r="L48" s="136"/>
      <c r="M48" s="136"/>
      <c r="N48" s="8"/>
      <c r="O48" s="390"/>
      <c r="P48" s="390"/>
      <c r="Q48" s="390"/>
      <c r="R48" s="390"/>
      <c r="S48" s="390"/>
      <c r="T48" s="390"/>
      <c r="U48" s="390"/>
      <c r="V48" s="390"/>
      <c r="W48" s="136"/>
    </row>
    <row r="49" spans="1:23" x14ac:dyDescent="0.3">
      <c r="G49" s="136"/>
      <c r="H49" s="136"/>
      <c r="I49" s="136"/>
      <c r="J49" s="136"/>
      <c r="K49" s="136"/>
      <c r="L49" s="136"/>
      <c r="M49" s="136"/>
      <c r="N49" s="137"/>
      <c r="O49" s="138"/>
      <c r="P49" s="138"/>
      <c r="Q49" s="138"/>
      <c r="R49" s="138"/>
      <c r="S49" s="138"/>
      <c r="T49" s="138"/>
      <c r="U49" s="138"/>
      <c r="V49" s="138"/>
      <c r="W49" s="136"/>
    </row>
    <row r="50" spans="1:23" x14ac:dyDescent="0.3">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3">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3">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3">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3">
      <c r="A54" s="586" t="s">
        <v>133</v>
      </c>
      <c r="B54" s="586"/>
      <c r="C54" s="586"/>
      <c r="D54" s="586"/>
      <c r="E54" s="586"/>
      <c r="F54" s="586"/>
      <c r="G54" s="136"/>
      <c r="H54" s="136"/>
      <c r="I54" s="136"/>
      <c r="J54" s="136"/>
      <c r="K54" s="136"/>
      <c r="L54" s="136"/>
      <c r="M54" s="136"/>
      <c r="N54" s="136"/>
      <c r="O54" s="136"/>
      <c r="P54" s="136"/>
      <c r="Q54" s="136"/>
      <c r="R54" s="136"/>
      <c r="S54" s="136"/>
      <c r="T54" s="136"/>
      <c r="U54" s="136"/>
      <c r="V54" s="136"/>
      <c r="W54" s="136"/>
    </row>
    <row r="55" spans="1:23" x14ac:dyDescent="0.3">
      <c r="G55" s="136"/>
      <c r="H55" s="136"/>
      <c r="I55" s="136"/>
      <c r="J55" s="136"/>
      <c r="K55" s="136"/>
      <c r="L55" s="136"/>
      <c r="M55" s="136"/>
      <c r="N55" s="136"/>
      <c r="O55" s="136"/>
      <c r="P55" s="136"/>
      <c r="Q55" s="136"/>
      <c r="R55" s="136"/>
      <c r="S55" s="136"/>
      <c r="T55" s="136"/>
      <c r="U55" s="136"/>
      <c r="V55" s="136"/>
      <c r="W55" s="136"/>
    </row>
    <row r="56" spans="1:23" x14ac:dyDescent="0.3">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3">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3">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3">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3">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3">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3">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3">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3">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3">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3">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3">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3">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3">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3">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3">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3">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3">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3">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3">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3">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3">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3">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3">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3">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3">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3">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3">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3">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3">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3">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3">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3">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3">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3">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3">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3">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3">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3">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3">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3">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3">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3">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3">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3">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3">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3">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3">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3">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3">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3">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3">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3">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3">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3">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3">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3">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3">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3">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3">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3">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3">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3">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3">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3">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3">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3">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3">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3">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3">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3">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3">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3">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3">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3">
      <c r="B130" s="526" t="s">
        <v>37</v>
      </c>
      <c r="C130" s="530" t="s">
        <v>76</v>
      </c>
      <c r="D130" s="530" t="s">
        <v>77</v>
      </c>
      <c r="E130" s="530" t="s">
        <v>78</v>
      </c>
      <c r="F130" s="530" t="s">
        <v>79</v>
      </c>
      <c r="G130" s="531" t="s">
        <v>76</v>
      </c>
      <c r="H130" s="531" t="s">
        <v>77</v>
      </c>
      <c r="I130" s="531" t="s">
        <v>78</v>
      </c>
      <c r="J130" s="531" t="s">
        <v>79</v>
      </c>
    </row>
    <row r="131" spans="1:23" s="526" customFormat="1" ht="27.6" x14ac:dyDescent="0.3">
      <c r="A131" s="532" t="s">
        <v>75</v>
      </c>
      <c r="B131" s="528">
        <v>1816</v>
      </c>
      <c r="C131" s="528">
        <v>759</v>
      </c>
      <c r="D131" s="528">
        <v>884</v>
      </c>
      <c r="E131" s="528">
        <v>171</v>
      </c>
      <c r="F131" s="528">
        <v>2</v>
      </c>
      <c r="G131" s="533">
        <v>41.795154185022028</v>
      </c>
      <c r="H131" s="533">
        <v>48.678414096916299</v>
      </c>
      <c r="I131" s="533">
        <v>9.4162995594713657</v>
      </c>
      <c r="J131" s="533">
        <v>0.11013215859030838</v>
      </c>
    </row>
    <row r="132" spans="1:23" s="526" customFormat="1" x14ac:dyDescent="0.3">
      <c r="A132" s="534" t="s">
        <v>5</v>
      </c>
      <c r="B132" s="528">
        <v>625</v>
      </c>
      <c r="C132" s="528">
        <v>168</v>
      </c>
      <c r="D132" s="528">
        <v>404</v>
      </c>
      <c r="E132" s="528">
        <v>52</v>
      </c>
      <c r="F132" s="528">
        <v>1</v>
      </c>
      <c r="G132" s="533">
        <v>26.88</v>
      </c>
      <c r="H132" s="533">
        <v>64.64</v>
      </c>
      <c r="I132" s="533">
        <v>8.32</v>
      </c>
      <c r="J132" s="533">
        <v>0.16</v>
      </c>
    </row>
    <row r="133" spans="1:23" s="526" customFormat="1" x14ac:dyDescent="0.3">
      <c r="A133" s="534" t="s">
        <v>7</v>
      </c>
      <c r="B133" s="528">
        <v>1008</v>
      </c>
      <c r="C133" s="528">
        <v>200</v>
      </c>
      <c r="D133" s="528">
        <v>714</v>
      </c>
      <c r="E133" s="528">
        <v>78</v>
      </c>
      <c r="F133" s="528">
        <v>16</v>
      </c>
      <c r="G133" s="533">
        <v>19.841269841269842</v>
      </c>
      <c r="H133" s="533">
        <v>70.833333333333343</v>
      </c>
      <c r="I133" s="533">
        <v>7.7380952380952381</v>
      </c>
      <c r="J133" s="533">
        <v>1.5873015873015872</v>
      </c>
    </row>
    <row r="134" spans="1:23" s="526" customFormat="1" x14ac:dyDescent="0.3">
      <c r="A134" s="534" t="s">
        <v>62</v>
      </c>
      <c r="B134" s="528">
        <v>1977</v>
      </c>
      <c r="C134" s="528">
        <v>254</v>
      </c>
      <c r="D134" s="528">
        <v>1347</v>
      </c>
      <c r="E134" s="528">
        <v>85</v>
      </c>
      <c r="F134" s="528">
        <v>291</v>
      </c>
      <c r="G134" s="533">
        <v>12.847749114820434</v>
      </c>
      <c r="H134" s="533">
        <v>68.133535660091056</v>
      </c>
      <c r="I134" s="533">
        <v>4.2994436014162876</v>
      </c>
      <c r="J134" s="533">
        <v>14.719271623672231</v>
      </c>
    </row>
    <row r="135" spans="1:23" s="526" customFormat="1" ht="27.6" x14ac:dyDescent="0.3">
      <c r="A135" s="535" t="s">
        <v>129</v>
      </c>
      <c r="B135" s="528">
        <v>1836</v>
      </c>
      <c r="C135" s="528">
        <v>423</v>
      </c>
      <c r="D135" s="528">
        <v>1289</v>
      </c>
      <c r="E135" s="528">
        <v>78</v>
      </c>
      <c r="F135" s="528">
        <v>46</v>
      </c>
      <c r="G135" s="533">
        <v>23.03921568627451</v>
      </c>
      <c r="H135" s="533">
        <v>70.20697167755992</v>
      </c>
      <c r="I135" s="533">
        <v>4.2483660130718954</v>
      </c>
      <c r="J135" s="533">
        <v>2.505446623093682</v>
      </c>
    </row>
    <row r="136" spans="1:23" s="526" customFormat="1" ht="27.6" x14ac:dyDescent="0.3">
      <c r="A136" s="536" t="s">
        <v>130</v>
      </c>
      <c r="B136" s="528">
        <v>583</v>
      </c>
      <c r="C136" s="528">
        <v>97</v>
      </c>
      <c r="D136" s="528">
        <v>442</v>
      </c>
      <c r="E136" s="528">
        <v>22</v>
      </c>
      <c r="F136" s="528">
        <v>22</v>
      </c>
      <c r="G136" s="533">
        <v>16.638078902229847</v>
      </c>
      <c r="H136" s="533">
        <v>75.814751286449393</v>
      </c>
      <c r="I136" s="533">
        <v>3.7735849056603774</v>
      </c>
      <c r="J136" s="533">
        <v>3.7735849056603774</v>
      </c>
    </row>
    <row r="137" spans="1:23" s="526" customFormat="1" x14ac:dyDescent="0.3">
      <c r="A137" s="534" t="s">
        <v>83</v>
      </c>
      <c r="B137" s="528">
        <v>7845</v>
      </c>
      <c r="C137" s="528">
        <v>1901</v>
      </c>
      <c r="D137" s="528">
        <v>5080</v>
      </c>
      <c r="E137" s="528">
        <v>486</v>
      </c>
      <c r="F137" s="528">
        <v>378</v>
      </c>
      <c r="G137" s="533">
        <v>24.231994901210964</v>
      </c>
      <c r="H137" s="533">
        <v>64.754620777565336</v>
      </c>
      <c r="I137" s="533">
        <v>6.1950286806883366</v>
      </c>
      <c r="J137" s="533">
        <v>4.8183556405353727</v>
      </c>
    </row>
  </sheetData>
  <mergeCells count="7">
    <mergeCell ref="A2:F2"/>
    <mergeCell ref="A54:F54"/>
    <mergeCell ref="A35:F35"/>
    <mergeCell ref="A32:F32"/>
    <mergeCell ref="B7:B8"/>
    <mergeCell ref="A33:F33"/>
    <mergeCell ref="C7:F7"/>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D12" sqref="D12"/>
    </sheetView>
  </sheetViews>
  <sheetFormatPr defaultRowHeight="13.8" x14ac:dyDescent="0.25"/>
  <cols>
    <col min="1" max="1" width="3.19921875" customWidth="1"/>
    <col min="2" max="2" width="17" customWidth="1"/>
    <col min="3" max="3" width="35.09765625" customWidth="1"/>
    <col min="4" max="4" width="26.19921875" customWidth="1"/>
    <col min="5" max="5" width="21.19921875" customWidth="1"/>
    <col min="6" max="6" width="12.09765625" customWidth="1"/>
  </cols>
  <sheetData>
    <row r="2" spans="2:7" ht="14.4" x14ac:dyDescent="0.3">
      <c r="B2" t="s">
        <v>43</v>
      </c>
      <c r="C2" s="507">
        <v>2023</v>
      </c>
      <c r="D2" s="468" t="s">
        <v>143</v>
      </c>
      <c r="E2" t="str">
        <f>MID(D2,1,3)</f>
        <v>mag</v>
      </c>
    </row>
    <row r="3" spans="2:7" ht="14.4" x14ac:dyDescent="0.3">
      <c r="C3" s="507">
        <v>2023</v>
      </c>
      <c r="D3" s="468" t="s">
        <v>144</v>
      </c>
    </row>
    <row r="4" spans="2:7" ht="14.4" x14ac:dyDescent="0.3">
      <c r="B4" t="s">
        <v>41</v>
      </c>
      <c r="C4" s="468" t="s">
        <v>136</v>
      </c>
      <c r="D4" t="str">
        <f>CONCATENATE(C4&amp;" "&amp;$C$2)</f>
        <v>Maggio 2023</v>
      </c>
      <c r="E4" s="4" t="str">
        <f>UPPER(C4)</f>
        <v>MAGGIO</v>
      </c>
    </row>
    <row r="5" spans="2:7" ht="14.4" x14ac:dyDescent="0.3">
      <c r="C5" s="468" t="s">
        <v>139</v>
      </c>
      <c r="D5" t="str">
        <f>CONCATENATE(LOWER(C4)&amp;" "&amp;$C$2)</f>
        <v>maggio 2023</v>
      </c>
      <c r="E5" s="4" t="str">
        <f>UPPER(C4)</f>
        <v>MAGGIO</v>
      </c>
      <c r="F5" t="str">
        <f>UPPER(C5)</f>
        <v>GIUGNO</v>
      </c>
      <c r="G5" t="str">
        <f>UPPER(C6)</f>
        <v>LUGLIO</v>
      </c>
    </row>
    <row r="6" spans="2:7" ht="14.4" x14ac:dyDescent="0.3">
      <c r="C6" s="468" t="s">
        <v>141</v>
      </c>
      <c r="D6" s="4" t="str">
        <f>CONCATENATE(LOWER(C4)&amp;" - "&amp;LOWER(C6) &amp; " "&amp;C3)</f>
        <v>maggio - luglio 2023</v>
      </c>
      <c r="E6" s="4" t="str">
        <f>LOWER(C4)</f>
        <v>maggio</v>
      </c>
      <c r="F6" t="str">
        <f>LOWER(C5)</f>
        <v>giugno</v>
      </c>
      <c r="G6" t="str">
        <f>LOWER(C6)</f>
        <v>luglio</v>
      </c>
    </row>
    <row r="7" spans="2:7" x14ac:dyDescent="0.25">
      <c r="B7" t="s">
        <v>42</v>
      </c>
      <c r="C7" s="468" t="s">
        <v>142</v>
      </c>
      <c r="D7" t="str">
        <f>CONCATENATE(LOWER(C4)&amp;" "&amp;LOWER(C6))</f>
        <v>maggio luglio</v>
      </c>
      <c r="E7" t="str">
        <f>UPPER(C7)</f>
        <v>MAGGIO - LUGLIO 2023</v>
      </c>
    </row>
    <row r="8" spans="2:7" ht="14.4" x14ac:dyDescent="0.3">
      <c r="D8" s="4" t="str">
        <f>CONCATENATE(E2&amp;" - "&amp;D3)</f>
        <v>mag - lug 2023</v>
      </c>
    </row>
    <row r="10" spans="2:7" ht="16.8" x14ac:dyDescent="0.25">
      <c r="B10" t="s">
        <v>85</v>
      </c>
      <c r="C10" s="508" t="s">
        <v>146</v>
      </c>
    </row>
    <row r="11" spans="2:7" ht="16.8" x14ac:dyDescent="0.25">
      <c r="C11" s="1" t="str">
        <f>CONCATENATE("Provincia di ", C10)</f>
        <v>Provincia di Firenze</v>
      </c>
    </row>
    <row r="12" spans="2:7" ht="16.8" x14ac:dyDescent="0.25">
      <c r="C12" s="1"/>
    </row>
    <row r="13" spans="2:7" ht="16.8" x14ac:dyDescent="0.25">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Marco Batazzi</cp:lastModifiedBy>
  <cp:lastPrinted>2023-04-20T13:29:44Z</cp:lastPrinted>
  <dcterms:created xsi:type="dcterms:W3CDTF">2017-06-19T15:24:41Z</dcterms:created>
  <dcterms:modified xsi:type="dcterms:W3CDTF">2023-05-17T13:46:58Z</dcterms:modified>
</cp:coreProperties>
</file>