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5440" windowHeight="15840" activeTab="12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0" l="1"/>
  <c r="D6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<sst xmlns="http://schemas.openxmlformats.org/spreadsheetml/2006/main" count="815" uniqueCount="301">
  <si>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</si>
  <si>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</si>
  <si>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</si>
  <si>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</si>
  <si>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</si>
  <si>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</si>
  <si>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</si>
  <si>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</si>
  <si>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</si>
  <si>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</si>
  <si>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</si>
  <si>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</si>
  <si>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</si>
  <si>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</si>
  <si>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</si>
  <si>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</si>
  <si>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</si>
  <si>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</si>
  <si>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</si>
  <si>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</si>
  <si>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</si>
  <si>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</si>
  <si>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</si>
  <si>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</si>
  <si>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</si>
  <si>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</si>
  <si>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</si>
  <si>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</si>
  <si>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</si>
  <si>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</si>
  <si>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</si>
  <si>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</si>
  <si>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</si>
  <si>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</si>
  <si>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</si>
  <si>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</si>
  <si>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</si>
  <si>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</si>
  <si>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</si>
  <si>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</si>
  <si>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</si>
  <si>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</si>
  <si>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</si>
  <si>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</si>
  <si>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</si>
  <si>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</si>
  <si>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</si>
  <si>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</si>
  <si>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</si>
  <si>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</si>
  <si>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</si>
  <si>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</si>
  <si>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</si>
  <si>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</si>
  <si>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</si>
  <si>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</si>
  <si>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</si>
  <si>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</si>
  <si>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</si>
  <si>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</si>
  <si>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</si>
  <si>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</si>
  <si>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</si>
  <si>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</si>
  <si>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</si>
  <si>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</si>
  <si>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</si>
  <si>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</si>
  <si>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</si>
  <si>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</si>
  <si>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</si>
  <si>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</si>
  <si>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</si>
  <si>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</si>
  <si>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</si>
  <si>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</si>
  <si>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</si>
  <si>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</si>
  <si>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</si>
  <si>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</si>
  <si>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</si>
  <si>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</si>
  <si>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</si>
  <si>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</si>
  <si>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</si>
  <si>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</si>
  <si>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</si>
  <si>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</si>
  <si>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</si>
  <si>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</si>
  <si>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</si>
  <si>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</si>
  <si>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</si>
  <si>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</si>
  <si>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</si>
  <si>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</si>
  <si>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</si>
  <si>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</si>
  <si>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</si>
  <si>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</si>
  <si>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</si>
  <si>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</si>
  <si>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</si>
  <si>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</si>
  <si>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</si>
  <si>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</si>
  <si>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</si>
  <si>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</si>
  <si>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</si>
  <si>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</si>
  <si>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</si>
  <si>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</si>
  <si>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</si>
  <si>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</si>
  <si>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</si>
  <si>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</si>
  <si>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</si>
  <si>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</si>
  <si>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</si>
  <si>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</si>
  <si>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</si>
  <si>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</si>
  <si>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</si>
  <si>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</si>
  <si>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</si>
  <si>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</si>
  <si>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</si>
  <si>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</si>
  <si>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</si>
  <si>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</si>
  <si>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</si>
  <si>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</si>
  <si>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</si>
  <si>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</si>
  <si>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</si>
  <si>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</si>
  <si>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</si>
  <si>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</si>
  <si>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</si>
  <si>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</si>
  <si>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</si>
  <si>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</si>
  <si>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</si>
  <si>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</si>
  <si>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</si>
  <si>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</si>
  <si>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</si>
  <si>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</si>
  <si>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</si>
  <si>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</si>
  <si>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</si>
  <si>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</si>
  <si>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</si>
  <si>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</si>
  <si>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</si>
  <si>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</si>
  <si>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</si>
  <si>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</si>
  <si>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</si>
  <si>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</si>
  <si>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</si>
  <si>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</si>
  <si>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</si>
  <si>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</si>
  <si>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</si>
  <si>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</si>
  <si>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</si>
  <si>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</si>
  <si>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</si>
  <si>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</si>
  <si>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</si>
  <si>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</si>
  <si>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</si>
  <si>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</si>
  <si>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</si>
  <si>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</si>
  <si>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</si>
  <si>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</si>
  <si>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</si>
  <si>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</si>
  <si>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</si>
  <si>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</si>
  <si>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</si>
  <si>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</si>
  <si>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</si>
  <si>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</si>
  <si>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</si>
  <si>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</si>
  <si>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</si>
  <si>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</si>
  <si>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</si>
  <si>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</si>
  <si>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</si>
  <si>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</si>
  <si>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</si>
  <si>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</si>
  <si>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</si>
  <si>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</si>
  <si>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</si>
  <si>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</si>
  <si>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</si>
  <si>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</si>
  <si>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</si>
  <si>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</si>
  <si>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</si>
  <si>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</si>
  <si>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</si>
  <si>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</si>
  <si>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</si>
  <si>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</si>
  <si>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</si>
  <si>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</si>
  <si>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</si>
  <si>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</si>
  <si>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</si>
  <si>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</si>
  <si>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</si>
  <si>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</si>
  <si>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</si>
  <si>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</si>
  <si>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</si>
  <si>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</si>
  <si>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</si>
  <si>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Novembre</t>
  </si>
  <si>
    <t>Dicembre</t>
  </si>
  <si>
    <t>Gennaio</t>
  </si>
  <si>
    <t>Novembre 2019-gennaio 2020</t>
  </si>
  <si>
    <t>nov 2019</t>
  </si>
  <si>
    <t>gen 2020</t>
  </si>
  <si>
    <t>Firenze</t>
  </si>
  <si>
    <t xml:space="preserve"> </t>
  </si>
  <si>
    <t>Livello universitario</t>
  </si>
  <si>
    <t>Indirizzo economico</t>
  </si>
  <si>
    <t>Indirizzo sanitario e paramedico</t>
  </si>
  <si>
    <t>Indirizzo insegnamento e formazione</t>
  </si>
  <si>
    <t>Indirizzo linguistico, traduttori e interpreti</t>
  </si>
  <si>
    <t>Indirizzo ingegneria industriale</t>
  </si>
  <si>
    <t>Indirizzo letterario, filosofico, storico e artistico</t>
  </si>
  <si>
    <t>Indirizzo architettura, urbanistico e territoriale</t>
  </si>
  <si>
    <t>Indirizzo ingegneria elettronica e dell'informazione</t>
  </si>
  <si>
    <t>Indirizzo ingegneria civile e ambientale</t>
  </si>
  <si>
    <t>Indirizzo scientifico, matematico e fisico</t>
  </si>
  <si>
    <t>Altri indirizzi di ingegneria</t>
  </si>
  <si>
    <t>Altri indirizzi</t>
  </si>
  <si>
    <t>Indirizzo non specificato</t>
  </si>
  <si>
    <t>Livello secondario e post-secondario</t>
  </si>
  <si>
    <t>Indirizzo amministrazione, finanza e marketing</t>
  </si>
  <si>
    <t>Indirizzo turismo, enogastronomia e ospitalità</t>
  </si>
  <si>
    <t>Indirizzo meccanica, meccatronica ed energia</t>
  </si>
  <si>
    <t>Indirizzo sistema moda</t>
  </si>
  <si>
    <t>Indirizzo trasporti e logistica</t>
  </si>
  <si>
    <t>Indirizzo elettronica ed elettrotecnica</t>
  </si>
  <si>
    <t>Indirizzo linguistico (liceo)</t>
  </si>
  <si>
    <t>Indirizzo informatica e telecomunicazioni</t>
  </si>
  <si>
    <t>Indirizzo costruzioni, ambiente e territorio</t>
  </si>
  <si>
    <t>Indirizzo prod. e manutenzione industriali e artigianali</t>
  </si>
  <si>
    <t>Indirizzo chimica, materiali e biotecnologie</t>
  </si>
  <si>
    <t>Qualifica di formazione o diploma professionale</t>
  </si>
  <si>
    <t>Indirizzo ristorazione</t>
  </si>
  <si>
    <t>Indirizzo abbigliamento</t>
  </si>
  <si>
    <t>Indirizzo meccanico</t>
  </si>
  <si>
    <t>Indirizzo benessere</t>
  </si>
  <si>
    <t>Indirizzo servizi di vendita</t>
  </si>
  <si>
    <t>Indirizzo elettrico</t>
  </si>
  <si>
    <t>Indirizzo edile</t>
  </si>
  <si>
    <t>Indirizzo sistemi e servizi logistici</t>
  </si>
  <si>
    <t>Indirizzo calzature</t>
  </si>
  <si>
    <t>Indirizzo impianti termoidraulici</t>
  </si>
  <si>
    <t>Indirizzo amministrativo segreteriale</t>
  </si>
  <si>
    <t>Scuola dell'obbligo</t>
  </si>
  <si>
    <t>SEZIONE A -  QUALI SONO LE PROFESSIONI 
RICERCATE DALLE IMPRESE?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</si>
  <si>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</si>
  <si>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</si>
  <si>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</si>
  <si>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</si>
  <si>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</si>
  <si>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</si>
  <si>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</si>
  <si>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PROVINCIA: 
LE TENDENZE SETTORIALI</t>
  </si>
  <si>
    <t>lavoratori previsti in entrata dalle imprese nei mesi di novembre e dicembre 2019 e gennaio 2020</t>
  </si>
  <si>
    <t>lavoratori previsti in entrata dalle imprese per settore di attività nei mesi di novembre e dicembre 2019 e gennaio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</si>
  <si>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</si>
  <si>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</si>
  <si>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</si>
  <si>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</si>
  <si>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</si>
  <si>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</si>
  <si>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</si>
  <si>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</si>
  <si>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</si>
  <si>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</si>
  <si>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NOVEMBRE E DICEMBRE 2019 E GENNAIO 2020</t>
  </si>
  <si>
    <t>LAVORATORI PREVISTI IN ENTRATA DALLE IMPRESE PER SETTORE DI ATTIVITÀ NEI MESI DI NOVEMBRE E DICEMBRE 2019 E GENNAIO 2020</t>
  </si>
  <si>
    <t>LAVORATORI PREVISTI IN ENTRATA PER SETTORE DI ATTIVITÀ SECONDO LA TIPOLOGIA CONTRATTUALE</t>
  </si>
  <si>
    <t>Novembre 2019</t>
  </si>
  <si>
    <t>--</t>
  </si>
  <si>
    <t>-</t>
  </si>
  <si>
    <t/>
  </si>
  <si>
    <t>Dicembre 2019</t>
  </si>
  <si>
    <t>Gennaio 2020</t>
  </si>
  <si>
    <t>Totale                       nov 2019 - gen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</si>
</sst>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7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0" fontId="0" fillId="3" borderId="0" xfId="0" applyFill="1" applyAlignment="1"/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8" borderId="0" xfId="8" applyFont="1" applyFill="1" applyBorder="1" applyAlignment="1">
      <alignment horizontal="center" vertical="top" textRotation="90" wrapText="1"/>
    </xf>
    <xf numFmtId="0" fontId="17" fillId="6" borderId="12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2 3" xfId="74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Logistica</c:v>
                </c:pt>
                <c:pt idx="3">
                  <c:v>Tecniche e progettazione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0.52857142857142858</c:v>
                </c:pt>
                <c:pt idx="1">
                  <c:v>0.20157273918741808</c:v>
                </c:pt>
                <c:pt idx="2">
                  <c:v>0.11245085190039318</c:v>
                </c:pt>
                <c:pt idx="3">
                  <c:v>9.9737876802096989E-2</c:v>
                </c:pt>
                <c:pt idx="4">
                  <c:v>3.1585845347313235E-2</c:v>
                </c:pt>
                <c:pt idx="5">
                  <c:v>2.6081258191349935E-2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0.27744807121661719</c:v>
                </c:pt>
                <c:pt idx="1">
                  <c:v>0.47222222222222221</c:v>
                </c:pt>
                <c:pt idx="2">
                  <c:v>0.21126760563380281</c:v>
                </c:pt>
                <c:pt idx="3">
                  <c:v>3.6764705882352942E-2</c:v>
                </c:pt>
                <c:pt idx="4">
                  <c:v>0.32475884244372988</c:v>
                </c:pt>
                <c:pt idx="5">
                  <c:v>0.12912912912912913</c:v>
                </c:pt>
                <c:pt idx="6">
                  <c:v>0.25763793889648884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0.60682492581602376</c:v>
                </c:pt>
                <c:pt idx="1">
                  <c:v>0.51388888888888884</c:v>
                </c:pt>
                <c:pt idx="2">
                  <c:v>0.68661971830985913</c:v>
                </c:pt>
                <c:pt idx="3">
                  <c:v>0.86029411764705888</c:v>
                </c:pt>
                <c:pt idx="4">
                  <c:v>0.52090032154340837</c:v>
                </c:pt>
                <c:pt idx="5">
                  <c:v>0.72372372372372373</c:v>
                </c:pt>
                <c:pt idx="6">
                  <c:v>0.62015503875968991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55E-3"/>
                  <c:y val="1.848997202918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0.11572700296735905</c:v>
                </c:pt>
                <c:pt idx="1">
                  <c:v>1.3888888888888888E-2</c:v>
                </c:pt>
                <c:pt idx="2">
                  <c:v>9.8591549295774641E-2</c:v>
                </c:pt>
                <c:pt idx="3">
                  <c:v>9.5588235294117641E-2</c:v>
                </c:pt>
                <c:pt idx="4">
                  <c:v>0.12861736334405144</c:v>
                </c:pt>
                <c:pt idx="5">
                  <c:v>0.10810810810810811</c:v>
                </c:pt>
                <c:pt idx="6">
                  <c:v>0.10807113543091655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3.5211267605633804E-3</c:v>
                </c:pt>
                <c:pt idx="3">
                  <c:v>7.3529411764705881E-3</c:v>
                </c:pt>
                <c:pt idx="4">
                  <c:v>2.5723472668810289E-2</c:v>
                </c:pt>
                <c:pt idx="5">
                  <c:v>3.903903903903904E-2</c:v>
                </c:pt>
                <c:pt idx="6">
                  <c:v>1.4135886912904697E-2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365909888"/>
        <c:axId val="365911424"/>
        <c:extLst xmlns:c16r2="http://schemas.microsoft.com/office/drawing/2015/06/chart"/>
      </c:barChart>
      <c:catAx>
        <c:axId val="3659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365911424"/>
        <c:crosses val="autoZero"/>
        <c:auto val="1"/>
        <c:lblAlgn val="ctr"/>
        <c:lblOffset val="100"/>
        <c:noMultiLvlLbl val="0"/>
      </c:catAx>
      <c:valAx>
        <c:axId val="36591142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36590988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NOVEMBRE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7.630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xmlns="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7"/>
  <sheetViews>
    <sheetView zoomScaleNormal="100" workbookViewId="0">
      <selection activeCell="K32" sqref="K32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2" t="s">
        <v>167</v>
      </c>
      <c r="B2" s="832"/>
      <c r="C2" s="832"/>
      <c r="D2" s="832"/>
      <c r="E2" s="832"/>
      <c r="F2" s="832"/>
      <c r="G2" s="832"/>
      <c r="H2" s="832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2.1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229</v>
      </c>
      <c r="B4" s="60"/>
      <c r="C4" s="60"/>
      <c r="D4" s="60"/>
      <c r="E4" s="60"/>
      <c r="F4" s="60"/>
      <c r="G4" s="60"/>
      <c r="H4" s="44" t="s">
        <v>294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3" t="s">
        <v>149</v>
      </c>
      <c r="D5" s="835" t="s">
        <v>147</v>
      </c>
      <c r="E5" s="835"/>
      <c r="F5" s="835"/>
      <c r="G5" s="835"/>
      <c r="H5" s="835"/>
    </row>
    <row r="6" spans="1:23" ht="16.5" customHeight="1" x14ac:dyDescent="0.3">
      <c r="A6" s="414"/>
      <c r="B6" s="415"/>
      <c r="C6" s="834"/>
      <c r="D6" s="836" t="s">
        <v>111</v>
      </c>
      <c r="E6" s="836"/>
      <c r="F6" s="836"/>
      <c r="G6" s="836" t="s">
        <v>121</v>
      </c>
      <c r="H6" s="836"/>
    </row>
    <row r="7" spans="1:23" ht="16.5" customHeight="1" x14ac:dyDescent="0.3">
      <c r="A7" s="414"/>
      <c r="B7" s="415"/>
      <c r="C7" s="834"/>
      <c r="D7" s="837" t="s">
        <v>113</v>
      </c>
      <c r="E7" s="840" t="s">
        <v>219</v>
      </c>
      <c r="F7" s="840" t="s">
        <v>220</v>
      </c>
      <c r="G7" s="842" t="s">
        <v>150</v>
      </c>
      <c r="H7" s="844" t="s">
        <v>151</v>
      </c>
    </row>
    <row r="8" spans="1:23" x14ac:dyDescent="0.3">
      <c r="A8" s="414"/>
      <c r="B8" s="415"/>
      <c r="C8" s="834"/>
      <c r="D8" s="838"/>
      <c r="E8" s="841"/>
      <c r="F8" s="841"/>
      <c r="G8" s="843"/>
      <c r="H8" s="845"/>
    </row>
    <row r="9" spans="1:23" ht="3.75" customHeight="1" x14ac:dyDescent="0.3">
      <c r="A9" s="414"/>
      <c r="B9" s="415"/>
      <c r="C9" s="834"/>
      <c r="D9" s="838"/>
      <c r="E9" s="841"/>
      <c r="F9" s="841"/>
      <c r="G9" s="843"/>
      <c r="H9" s="845"/>
    </row>
    <row r="10" spans="1:23" ht="2.25" customHeight="1" thickBot="1" x14ac:dyDescent="0.35">
      <c r="A10" s="416"/>
      <c r="B10" s="415"/>
      <c r="C10" s="834"/>
      <c r="D10" s="839"/>
      <c r="E10" s="841"/>
      <c r="F10" s="841"/>
      <c r="G10" s="843"/>
      <c r="H10" s="845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0" customFormat="1" ht="15" customHeight="1" x14ac:dyDescent="0.2">
      <c r="A12" s="756"/>
      <c r="B12" s="757" t="s">
        <v>5</v>
      </c>
      <c r="C12" s="758">
        <v>7630</v>
      </c>
      <c r="D12" s="759">
        <v>38.479685452162514</v>
      </c>
      <c r="E12" s="759">
        <v>16.671035386631715</v>
      </c>
      <c r="F12" s="759">
        <v>16.317169069462647</v>
      </c>
      <c r="G12" s="759">
        <v>20.707732634338139</v>
      </c>
      <c r="H12" s="759">
        <v>48.807339449541288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0" customFormat="1" ht="15" customHeight="1" x14ac:dyDescent="0.25">
      <c r="A14" s="756"/>
      <c r="B14" s="761" t="s">
        <v>231</v>
      </c>
      <c r="C14" s="762">
        <v>950</v>
      </c>
      <c r="D14" s="763">
        <v>42.932489451476791</v>
      </c>
      <c r="E14" s="763">
        <v>23.628691983122362</v>
      </c>
      <c r="F14" s="763">
        <v>15.18987341772152</v>
      </c>
      <c r="G14" s="763">
        <v>43.670886075949369</v>
      </c>
      <c r="H14" s="763">
        <v>42.616033755274266</v>
      </c>
    </row>
    <row r="15" spans="1:23" s="339" customFormat="1" ht="14.85" customHeight="1" x14ac:dyDescent="0.3">
      <c r="A15" s="436"/>
      <c r="B15" s="437" t="s">
        <v>232</v>
      </c>
      <c r="C15" s="678">
        <v>250</v>
      </c>
      <c r="D15" s="679">
        <v>24.409448818897637</v>
      </c>
      <c r="E15" s="679">
        <v>8.2677165354330722</v>
      </c>
      <c r="F15" s="679">
        <v>11.023622047244094</v>
      </c>
      <c r="G15" s="679">
        <v>61.023622047244096</v>
      </c>
      <c r="H15" s="679">
        <v>24.803149606299215</v>
      </c>
    </row>
    <row r="16" spans="1:23" s="339" customFormat="1" ht="14.85" customHeight="1" x14ac:dyDescent="0.3">
      <c r="A16" s="436"/>
      <c r="B16" s="437" t="s">
        <v>233</v>
      </c>
      <c r="C16" s="678">
        <v>110</v>
      </c>
      <c r="D16" s="679">
        <v>60</v>
      </c>
      <c r="E16" s="679">
        <v>60</v>
      </c>
      <c r="F16" s="679">
        <v>0</v>
      </c>
      <c r="G16" s="679">
        <v>45.714285714285715</v>
      </c>
      <c r="H16" s="679">
        <v>43.80952380952381</v>
      </c>
    </row>
    <row r="17" spans="1:8" s="339" customFormat="1" ht="14.85" customHeight="1" x14ac:dyDescent="0.3">
      <c r="A17" s="436"/>
      <c r="B17" s="437" t="s">
        <v>234</v>
      </c>
      <c r="C17" s="678">
        <v>100</v>
      </c>
      <c r="D17" s="679">
        <v>42.105263157894733</v>
      </c>
      <c r="E17" s="679">
        <v>6.3157894736842106</v>
      </c>
      <c r="F17" s="679">
        <v>35.789473684210527</v>
      </c>
      <c r="G17" s="679">
        <v>11.578947368421053</v>
      </c>
      <c r="H17" s="679">
        <v>86.31578947368422</v>
      </c>
    </row>
    <row r="18" spans="1:8" s="339" customFormat="1" ht="14.85" customHeight="1" x14ac:dyDescent="0.3">
      <c r="A18" s="436"/>
      <c r="B18" s="437" t="s">
        <v>235</v>
      </c>
      <c r="C18" s="678">
        <v>60</v>
      </c>
      <c r="D18" s="679">
        <v>72.727272727272734</v>
      </c>
      <c r="E18" s="679">
        <v>56.36363636363636</v>
      </c>
      <c r="F18" s="679">
        <v>10.909090909090908</v>
      </c>
      <c r="G18" s="679">
        <v>20</v>
      </c>
      <c r="H18" s="679">
        <v>56.36363636363636</v>
      </c>
    </row>
    <row r="19" spans="1:8" s="339" customFormat="1" ht="14.85" customHeight="1" x14ac:dyDescent="0.3">
      <c r="A19" s="436"/>
      <c r="B19" s="437" t="s">
        <v>236</v>
      </c>
      <c r="C19" s="678">
        <v>50</v>
      </c>
      <c r="D19" s="679">
        <v>83.333333333333343</v>
      </c>
      <c r="E19" s="679">
        <v>39.583333333333329</v>
      </c>
      <c r="F19" s="679">
        <v>14.583333333333334</v>
      </c>
      <c r="G19" s="679">
        <v>37.5</v>
      </c>
      <c r="H19" s="679">
        <v>43.75</v>
      </c>
    </row>
    <row r="20" spans="1:8" s="339" customFormat="1" ht="14.85" customHeight="1" x14ac:dyDescent="0.3">
      <c r="A20" s="436"/>
      <c r="B20" s="437" t="s">
        <v>237</v>
      </c>
      <c r="C20" s="678">
        <v>50</v>
      </c>
      <c r="D20" s="679">
        <v>19.148936170212767</v>
      </c>
      <c r="E20" s="679">
        <v>0</v>
      </c>
      <c r="F20" s="679">
        <v>19.148936170212767</v>
      </c>
      <c r="G20" s="679">
        <v>53.191489361702125</v>
      </c>
      <c r="H20" s="679">
        <v>42.553191489361701</v>
      </c>
    </row>
    <row r="21" spans="1:8" s="339" customFormat="1" ht="14.85" customHeight="1" x14ac:dyDescent="0.3">
      <c r="A21" s="436"/>
      <c r="B21" s="437" t="s">
        <v>238</v>
      </c>
      <c r="C21" s="678">
        <v>40</v>
      </c>
      <c r="D21" s="679">
        <v>24.390243902439025</v>
      </c>
      <c r="E21" s="679">
        <v>0</v>
      </c>
      <c r="F21" s="679">
        <v>24.390243902439025</v>
      </c>
      <c r="G21" s="679">
        <v>82.926829268292678</v>
      </c>
      <c r="H21" s="679">
        <v>17.073170731707318</v>
      </c>
    </row>
    <row r="22" spans="1:8" s="339" customFormat="1" ht="14.85" customHeight="1" x14ac:dyDescent="0.3">
      <c r="A22" s="436"/>
      <c r="B22" s="437" t="s">
        <v>239</v>
      </c>
      <c r="C22" s="678">
        <v>40</v>
      </c>
      <c r="D22" s="679">
        <v>70.731707317073173</v>
      </c>
      <c r="E22" s="679">
        <v>48.780487804878049</v>
      </c>
      <c r="F22" s="679">
        <v>21.951219512195124</v>
      </c>
      <c r="G22" s="679">
        <v>46.341463414634148</v>
      </c>
      <c r="H22" s="679">
        <v>36.585365853658537</v>
      </c>
    </row>
    <row r="23" spans="1:8" s="339" customFormat="1" ht="14.85" customHeight="1" x14ac:dyDescent="0.3">
      <c r="A23" s="436"/>
      <c r="B23" s="437" t="s">
        <v>240</v>
      </c>
      <c r="C23" s="678">
        <v>40</v>
      </c>
      <c r="D23" s="679">
        <v>69.444444444444443</v>
      </c>
      <c r="E23" s="679">
        <v>16.666666666666664</v>
      </c>
      <c r="F23" s="679">
        <v>33.333333333333329</v>
      </c>
      <c r="G23" s="679">
        <v>33.333333333333329</v>
      </c>
      <c r="H23" s="679">
        <v>44.444444444444443</v>
      </c>
    </row>
    <row r="24" spans="1:8" s="339" customFormat="1" ht="14.85" customHeight="1" x14ac:dyDescent="0.3">
      <c r="A24" s="436"/>
      <c r="B24" s="437" t="s">
        <v>241</v>
      </c>
      <c r="C24" s="678">
        <v>30</v>
      </c>
      <c r="D24" s="679">
        <v>75</v>
      </c>
      <c r="E24" s="679">
        <v>64.285714285714292</v>
      </c>
      <c r="F24" s="679">
        <v>10.714285714285714</v>
      </c>
      <c r="G24" s="679">
        <v>42.857142857142854</v>
      </c>
      <c r="H24" s="679">
        <v>46.428571428571431</v>
      </c>
    </row>
    <row r="25" spans="1:8" s="339" customFormat="1" ht="14.85" customHeight="1" x14ac:dyDescent="0.3">
      <c r="A25" s="436"/>
      <c r="B25" s="437" t="s">
        <v>242</v>
      </c>
      <c r="C25" s="678">
        <v>30</v>
      </c>
      <c r="D25" s="679">
        <v>44</v>
      </c>
      <c r="E25" s="679">
        <v>36</v>
      </c>
      <c r="F25" s="679">
        <v>8</v>
      </c>
      <c r="G25" s="679">
        <v>48</v>
      </c>
      <c r="H25" s="679">
        <v>32</v>
      </c>
    </row>
    <row r="26" spans="1:8" s="339" customFormat="1" ht="14.85" customHeight="1" x14ac:dyDescent="0.3">
      <c r="A26" s="436"/>
      <c r="B26" s="437" t="s">
        <v>243</v>
      </c>
      <c r="C26" s="678">
        <v>90</v>
      </c>
      <c r="D26" s="679">
        <v>40.909090909090914</v>
      </c>
      <c r="E26" s="679">
        <v>23.863636363636363</v>
      </c>
      <c r="F26" s="679">
        <v>14.772727272727273</v>
      </c>
      <c r="G26" s="679">
        <v>30.681818181818183</v>
      </c>
      <c r="H26" s="679">
        <v>54.54545454545454</v>
      </c>
    </row>
    <row r="27" spans="1:8" s="339" customFormat="1" ht="14.85" customHeight="1" x14ac:dyDescent="0.3">
      <c r="A27" s="436"/>
      <c r="B27" s="437" t="s">
        <v>244</v>
      </c>
      <c r="C27" s="678">
        <v>90</v>
      </c>
      <c r="D27" s="679">
        <v>24.705882352941178</v>
      </c>
      <c r="E27" s="679">
        <v>11.76470588235294</v>
      </c>
      <c r="F27" s="679">
        <v>12.941176470588237</v>
      </c>
      <c r="G27" s="679">
        <v>35.294117647058826</v>
      </c>
      <c r="H27" s="679">
        <v>40</v>
      </c>
    </row>
    <row r="28" spans="1:8" s="339" customFormat="1" ht="3" customHeight="1" x14ac:dyDescent="0.3">
      <c r="A28" s="436"/>
      <c r="B28" s="437" t="s">
        <v>230</v>
      </c>
      <c r="C28" s="678" t="s">
        <v>297</v>
      </c>
      <c r="D28" s="679" t="s">
        <v>297</v>
      </c>
      <c r="E28" s="679" t="s">
        <v>297</v>
      </c>
      <c r="F28" s="679" t="s">
        <v>297</v>
      </c>
      <c r="G28" s="679" t="s">
        <v>297</v>
      </c>
      <c r="H28" s="679" t="s">
        <v>297</v>
      </c>
    </row>
    <row r="29" spans="1:8" s="768" customFormat="1" ht="15" customHeight="1" x14ac:dyDescent="0.25">
      <c r="A29" s="764"/>
      <c r="B29" s="765" t="s">
        <v>245</v>
      </c>
      <c r="C29" s="766">
        <v>2700</v>
      </c>
      <c r="D29" s="767">
        <v>36.787564766839374</v>
      </c>
      <c r="E29" s="767">
        <v>11.991117690599557</v>
      </c>
      <c r="F29" s="767">
        <v>21.058475203552923</v>
      </c>
      <c r="G29" s="767">
        <v>25.906735751295333</v>
      </c>
      <c r="H29" s="767">
        <v>46.150999259807548</v>
      </c>
    </row>
    <row r="30" spans="1:8" s="339" customFormat="1" ht="14.85" customHeight="1" x14ac:dyDescent="0.3">
      <c r="A30" s="436"/>
      <c r="B30" s="437" t="s">
        <v>246</v>
      </c>
      <c r="C30" s="678">
        <v>510</v>
      </c>
      <c r="D30" s="679">
        <v>17.159763313609467</v>
      </c>
      <c r="E30" s="679">
        <v>3.1558185404339252</v>
      </c>
      <c r="F30" s="679">
        <v>13.412228796844181</v>
      </c>
      <c r="G30" s="679">
        <v>29.783037475345171</v>
      </c>
      <c r="H30" s="679">
        <v>42.406311637080869</v>
      </c>
    </row>
    <row r="31" spans="1:8" s="339" customFormat="1" ht="14.85" customHeight="1" x14ac:dyDescent="0.3">
      <c r="A31" s="436"/>
      <c r="B31" s="437" t="s">
        <v>247</v>
      </c>
      <c r="C31" s="678">
        <v>400</v>
      </c>
      <c r="D31" s="679">
        <v>48.009950248756219</v>
      </c>
      <c r="E31" s="679">
        <v>4.2288557213930353</v>
      </c>
      <c r="F31" s="679">
        <v>34.328358208955223</v>
      </c>
      <c r="G31" s="679">
        <v>22.139303482587064</v>
      </c>
      <c r="H31" s="679">
        <v>57.711442786069654</v>
      </c>
    </row>
    <row r="32" spans="1:8" s="339" customFormat="1" ht="14.85" customHeight="1" x14ac:dyDescent="0.3">
      <c r="A32" s="436"/>
      <c r="B32" s="437" t="s">
        <v>248</v>
      </c>
      <c r="C32" s="678">
        <v>250</v>
      </c>
      <c r="D32" s="679">
        <v>49.392712550607285</v>
      </c>
      <c r="E32" s="679">
        <v>32.793522267206477</v>
      </c>
      <c r="F32" s="679">
        <v>15.384615384615385</v>
      </c>
      <c r="G32" s="679">
        <v>23.481781376518217</v>
      </c>
      <c r="H32" s="679">
        <v>45.748987854251013</v>
      </c>
    </row>
    <row r="33" spans="1:8" s="339" customFormat="1" ht="14.85" customHeight="1" x14ac:dyDescent="0.3">
      <c r="A33" s="436"/>
      <c r="B33" s="437" t="s">
        <v>249</v>
      </c>
      <c r="C33" s="678">
        <v>210</v>
      </c>
      <c r="D33" s="679">
        <v>50.243902439024389</v>
      </c>
      <c r="E33" s="679">
        <v>4.8780487804878048</v>
      </c>
      <c r="F33" s="679">
        <v>45.365853658536587</v>
      </c>
      <c r="G33" s="679">
        <v>60.487804878048777</v>
      </c>
      <c r="H33" s="679">
        <v>24.878048780487806</v>
      </c>
    </row>
    <row r="34" spans="1:8" s="339" customFormat="1" ht="14.85" customHeight="1" x14ac:dyDescent="0.3">
      <c r="A34" s="436"/>
      <c r="B34" s="437" t="s">
        <v>250</v>
      </c>
      <c r="C34" s="678">
        <v>110</v>
      </c>
      <c r="D34" s="679">
        <v>39.63963963963964</v>
      </c>
      <c r="E34" s="679">
        <v>0.90090090090090091</v>
      </c>
      <c r="F34" s="679">
        <v>38.738738738738739</v>
      </c>
      <c r="G34" s="679">
        <v>7.2072072072072073</v>
      </c>
      <c r="H34" s="679">
        <v>59.45945945945946</v>
      </c>
    </row>
    <row r="35" spans="1:8" s="339" customFormat="1" ht="14.85" customHeight="1" x14ac:dyDescent="0.3">
      <c r="A35" s="436"/>
      <c r="B35" s="437" t="s">
        <v>251</v>
      </c>
      <c r="C35" s="678">
        <v>110</v>
      </c>
      <c r="D35" s="679">
        <v>39.047619047619051</v>
      </c>
      <c r="E35" s="679">
        <v>18.095238095238095</v>
      </c>
      <c r="F35" s="679">
        <v>19.047619047619047</v>
      </c>
      <c r="G35" s="679">
        <v>31.428571428571427</v>
      </c>
      <c r="H35" s="679">
        <v>43.80952380952381</v>
      </c>
    </row>
    <row r="36" spans="1:8" s="339" customFormat="1" ht="14.85" customHeight="1" x14ac:dyDescent="0.3">
      <c r="A36" s="436"/>
      <c r="B36" s="437" t="s">
        <v>252</v>
      </c>
      <c r="C36" s="678">
        <v>50</v>
      </c>
      <c r="D36" s="679">
        <v>48</v>
      </c>
      <c r="E36" s="679">
        <v>20</v>
      </c>
      <c r="F36" s="679">
        <v>28.000000000000004</v>
      </c>
      <c r="G36" s="679">
        <v>6</v>
      </c>
      <c r="H36" s="679">
        <v>78</v>
      </c>
    </row>
    <row r="37" spans="1:8" s="339" customFormat="1" ht="14.85" customHeight="1" x14ac:dyDescent="0.3">
      <c r="A37" s="436"/>
      <c r="B37" s="437" t="s">
        <v>253</v>
      </c>
      <c r="C37" s="678">
        <v>50</v>
      </c>
      <c r="D37" s="679">
        <v>74.468085106382972</v>
      </c>
      <c r="E37" s="679">
        <v>36.170212765957451</v>
      </c>
      <c r="F37" s="679">
        <v>38.297872340425535</v>
      </c>
      <c r="G37" s="679">
        <v>48.936170212765958</v>
      </c>
      <c r="H37" s="679">
        <v>29.787234042553191</v>
      </c>
    </row>
    <row r="38" spans="1:8" s="339" customFormat="1" ht="14.85" customHeight="1" x14ac:dyDescent="0.3">
      <c r="A38" s="436"/>
      <c r="B38" s="437" t="s">
        <v>254</v>
      </c>
      <c r="C38" s="678">
        <v>40</v>
      </c>
      <c r="D38" s="679">
        <v>26.315789473684209</v>
      </c>
      <c r="E38" s="679">
        <v>7.8947368421052628</v>
      </c>
      <c r="F38" s="679">
        <v>18.421052631578945</v>
      </c>
      <c r="G38" s="679">
        <v>26.315789473684209</v>
      </c>
      <c r="H38" s="679">
        <v>47.368421052631575</v>
      </c>
    </row>
    <row r="39" spans="1:8" s="339" customFormat="1" ht="14.85" customHeight="1" x14ac:dyDescent="0.3">
      <c r="A39" s="436"/>
      <c r="B39" s="437" t="s">
        <v>255</v>
      </c>
      <c r="C39" s="678">
        <v>40</v>
      </c>
      <c r="D39" s="679">
        <v>44.444444444444443</v>
      </c>
      <c r="E39" s="679">
        <v>41.666666666666671</v>
      </c>
      <c r="F39" s="679">
        <v>2.7777777777777777</v>
      </c>
      <c r="G39" s="679">
        <v>41.666666666666671</v>
      </c>
      <c r="H39" s="679">
        <v>41.666666666666671</v>
      </c>
    </row>
    <row r="40" spans="1:8" s="339" customFormat="1" ht="14.85" customHeight="1" x14ac:dyDescent="0.3">
      <c r="A40" s="436"/>
      <c r="B40" s="437" t="s">
        <v>256</v>
      </c>
      <c r="C40" s="678">
        <v>30</v>
      </c>
      <c r="D40" s="679">
        <v>36.666666666666664</v>
      </c>
      <c r="E40" s="679">
        <v>13.333333333333334</v>
      </c>
      <c r="F40" s="679">
        <v>23.333333333333332</v>
      </c>
      <c r="G40" s="679">
        <v>10</v>
      </c>
      <c r="H40" s="679">
        <v>70</v>
      </c>
    </row>
    <row r="41" spans="1:8" s="339" customFormat="1" ht="14.85" customHeight="1" x14ac:dyDescent="0.3">
      <c r="A41" s="436"/>
      <c r="B41" s="437" t="s">
        <v>243</v>
      </c>
      <c r="C41" s="678">
        <v>100</v>
      </c>
      <c r="D41" s="679">
        <v>24.752475247524753</v>
      </c>
      <c r="E41" s="679">
        <v>7.9207920792079207</v>
      </c>
      <c r="F41" s="679">
        <v>15.841584158415841</v>
      </c>
      <c r="G41" s="679">
        <v>44.554455445544555</v>
      </c>
      <c r="H41" s="679">
        <v>37.623762376237622</v>
      </c>
    </row>
    <row r="42" spans="1:8" s="339" customFormat="1" ht="14.85" customHeight="1" x14ac:dyDescent="0.3">
      <c r="A42" s="436"/>
      <c r="B42" s="437" t="s">
        <v>244</v>
      </c>
      <c r="C42" s="678">
        <v>820</v>
      </c>
      <c r="D42" s="679">
        <v>34.38639125151883</v>
      </c>
      <c r="E42" s="679">
        <v>14.945321992709598</v>
      </c>
      <c r="F42" s="679">
        <v>12.879708383961116</v>
      </c>
      <c r="G42" s="679">
        <v>16.767922235722963</v>
      </c>
      <c r="H42" s="679">
        <v>46.051032806804379</v>
      </c>
    </row>
    <row r="43" spans="1:8" s="339" customFormat="1" ht="3" customHeight="1" x14ac:dyDescent="0.3">
      <c r="A43" s="436"/>
      <c r="B43" s="437" t="s">
        <v>230</v>
      </c>
      <c r="C43" s="678" t="s">
        <v>297</v>
      </c>
      <c r="D43" s="679" t="s">
        <v>297</v>
      </c>
      <c r="E43" s="679" t="s">
        <v>297</v>
      </c>
      <c r="F43" s="679" t="s">
        <v>297</v>
      </c>
      <c r="G43" s="679" t="s">
        <v>297</v>
      </c>
      <c r="H43" s="679" t="s">
        <v>297</v>
      </c>
    </row>
    <row r="44" spans="1:8" s="768" customFormat="1" ht="15" customHeight="1" x14ac:dyDescent="0.25">
      <c r="A44" s="764"/>
      <c r="B44" s="765" t="s">
        <v>257</v>
      </c>
      <c r="C44" s="766">
        <v>2170</v>
      </c>
      <c r="D44" s="767">
        <v>40.397045244690673</v>
      </c>
      <c r="E44" s="767">
        <v>20.637119113573409</v>
      </c>
      <c r="F44" s="767">
        <v>11.957525392428439</v>
      </c>
      <c r="G44" s="767">
        <v>14.40443213296399</v>
      </c>
      <c r="H44" s="767">
        <v>51.985226223453374</v>
      </c>
    </row>
    <row r="45" spans="1:8" s="339" customFormat="1" ht="14.85" customHeight="1" x14ac:dyDescent="0.3">
      <c r="A45" s="436"/>
      <c r="B45" s="437" t="s">
        <v>258</v>
      </c>
      <c r="C45" s="678">
        <v>530</v>
      </c>
      <c r="D45" s="679">
        <v>43.502824858757059</v>
      </c>
      <c r="E45" s="679">
        <v>15.819209039548024</v>
      </c>
      <c r="F45" s="679">
        <v>9.6045197740112993</v>
      </c>
      <c r="G45" s="679">
        <v>6.7796610169491522</v>
      </c>
      <c r="H45" s="679">
        <v>58.945386064030139</v>
      </c>
    </row>
    <row r="46" spans="1:8" s="339" customFormat="1" ht="14.85" customHeight="1" x14ac:dyDescent="0.3">
      <c r="A46" s="436"/>
      <c r="B46" s="437" t="s">
        <v>259</v>
      </c>
      <c r="C46" s="678">
        <v>340</v>
      </c>
      <c r="D46" s="679">
        <v>27.138643067846608</v>
      </c>
      <c r="E46" s="679">
        <v>2.0648967551622417</v>
      </c>
      <c r="F46" s="679">
        <v>16.519174041297934</v>
      </c>
      <c r="G46" s="679">
        <v>7.6696165191740411</v>
      </c>
      <c r="H46" s="679">
        <v>71.681415929203538</v>
      </c>
    </row>
    <row r="47" spans="1:8" s="339" customFormat="1" ht="14.85" customHeight="1" x14ac:dyDescent="0.3">
      <c r="A47" s="436"/>
      <c r="B47" s="437" t="s">
        <v>260</v>
      </c>
      <c r="C47" s="678">
        <v>270</v>
      </c>
      <c r="D47" s="679">
        <v>56.133828996282531</v>
      </c>
      <c r="E47" s="679">
        <v>30.111524163568777</v>
      </c>
      <c r="F47" s="679">
        <v>25.650557620817843</v>
      </c>
      <c r="G47" s="679">
        <v>23.048327137546469</v>
      </c>
      <c r="H47" s="679">
        <v>36.802973977695167</v>
      </c>
    </row>
    <row r="48" spans="1:8" s="339" customFormat="1" ht="14.85" customHeight="1" x14ac:dyDescent="0.3">
      <c r="A48" s="436"/>
      <c r="B48" s="437" t="s">
        <v>261</v>
      </c>
      <c r="C48" s="678">
        <v>200</v>
      </c>
      <c r="D48" s="679">
        <v>56.000000000000007</v>
      </c>
      <c r="E48" s="679">
        <v>45</v>
      </c>
      <c r="F48" s="679">
        <v>10</v>
      </c>
      <c r="G48" s="679">
        <v>19</v>
      </c>
      <c r="H48" s="679">
        <v>54</v>
      </c>
    </row>
    <row r="49" spans="1:29" s="339" customFormat="1" ht="14.85" customHeight="1" x14ac:dyDescent="0.3">
      <c r="A49" s="436"/>
      <c r="B49" s="437" t="s">
        <v>262</v>
      </c>
      <c r="C49" s="678">
        <v>140</v>
      </c>
      <c r="D49" s="679">
        <v>15.441176470588236</v>
      </c>
      <c r="E49" s="679">
        <v>0</v>
      </c>
      <c r="F49" s="679">
        <v>12.5</v>
      </c>
      <c r="G49" s="679">
        <v>2.9411764705882351</v>
      </c>
      <c r="H49" s="679">
        <v>47.794117647058826</v>
      </c>
    </row>
    <row r="50" spans="1:29" s="339" customFormat="1" ht="14.85" customHeight="1" x14ac:dyDescent="0.3">
      <c r="A50" s="436"/>
      <c r="B50" s="437" t="s">
        <v>263</v>
      </c>
      <c r="C50" s="678">
        <v>80</v>
      </c>
      <c r="D50" s="679">
        <v>46.341463414634148</v>
      </c>
      <c r="E50" s="679">
        <v>19.512195121951219</v>
      </c>
      <c r="F50" s="679">
        <v>21.951219512195124</v>
      </c>
      <c r="G50" s="679">
        <v>32.926829268292686</v>
      </c>
      <c r="H50" s="679">
        <v>47.560975609756099</v>
      </c>
    </row>
    <row r="51" spans="1:29" s="339" customFormat="1" ht="14.85" customHeight="1" x14ac:dyDescent="0.3">
      <c r="A51" s="436"/>
      <c r="B51" s="437" t="s">
        <v>264</v>
      </c>
      <c r="C51" s="678">
        <v>40</v>
      </c>
      <c r="D51" s="679">
        <v>46.511627906976742</v>
      </c>
      <c r="E51" s="679">
        <v>46.511627906976742</v>
      </c>
      <c r="F51" s="679">
        <v>0</v>
      </c>
      <c r="G51" s="679">
        <v>51.162790697674424</v>
      </c>
      <c r="H51" s="679">
        <v>37.209302325581397</v>
      </c>
    </row>
    <row r="52" spans="1:29" s="339" customFormat="1" ht="14.85" customHeight="1" x14ac:dyDescent="0.3">
      <c r="A52" s="436"/>
      <c r="B52" s="437" t="s">
        <v>265</v>
      </c>
      <c r="C52" s="678">
        <v>40</v>
      </c>
      <c r="D52" s="679">
        <v>12.195121951219512</v>
      </c>
      <c r="E52" s="679">
        <v>7.3170731707317067</v>
      </c>
      <c r="F52" s="679">
        <v>4.8780487804878048</v>
      </c>
      <c r="G52" s="679">
        <v>19.512195121951219</v>
      </c>
      <c r="H52" s="679">
        <v>31.707317073170731</v>
      </c>
    </row>
    <row r="53" spans="1:29" s="339" customFormat="1" ht="14.85" customHeight="1" x14ac:dyDescent="0.3">
      <c r="A53" s="436"/>
      <c r="B53" s="437" t="s">
        <v>266</v>
      </c>
      <c r="C53" s="678">
        <v>40</v>
      </c>
      <c r="D53" s="679">
        <v>83.333333333333343</v>
      </c>
      <c r="E53" s="679">
        <v>16.666666666666664</v>
      </c>
      <c r="F53" s="679">
        <v>0</v>
      </c>
      <c r="G53" s="679">
        <v>83.333333333333343</v>
      </c>
      <c r="H53" s="679">
        <v>8.3333333333333321</v>
      </c>
    </row>
    <row r="54" spans="1:29" s="339" customFormat="1" ht="14.85" customHeight="1" x14ac:dyDescent="0.3">
      <c r="A54" s="436"/>
      <c r="B54" s="437" t="s">
        <v>267</v>
      </c>
      <c r="C54" s="678">
        <v>40</v>
      </c>
      <c r="D54" s="679">
        <v>72.222222222222214</v>
      </c>
      <c r="E54" s="679">
        <v>69.444444444444443</v>
      </c>
      <c r="F54" s="679">
        <v>2.7777777777777777</v>
      </c>
      <c r="G54" s="679">
        <v>44.444444444444443</v>
      </c>
      <c r="H54" s="679">
        <v>44.444444444444443</v>
      </c>
    </row>
    <row r="55" spans="1:29" s="339" customFormat="1" ht="14.85" customHeight="1" x14ac:dyDescent="0.3">
      <c r="A55" s="436"/>
      <c r="B55" s="437" t="s">
        <v>268</v>
      </c>
      <c r="C55" s="678">
        <v>30</v>
      </c>
      <c r="D55" s="679">
        <v>14.705882352941178</v>
      </c>
      <c r="E55" s="679">
        <v>0</v>
      </c>
      <c r="F55" s="679">
        <v>5.8823529411764701</v>
      </c>
      <c r="G55" s="679">
        <v>14.705882352941178</v>
      </c>
      <c r="H55" s="679">
        <v>26.47058823529412</v>
      </c>
    </row>
    <row r="56" spans="1:29" s="339" customFormat="1" ht="14.85" customHeight="1" x14ac:dyDescent="0.3">
      <c r="A56" s="436"/>
      <c r="B56" s="437" t="s">
        <v>243</v>
      </c>
      <c r="C56" s="678">
        <v>100</v>
      </c>
      <c r="D56" s="679">
        <v>42.424242424242422</v>
      </c>
      <c r="E56" s="679">
        <v>19.19191919191919</v>
      </c>
      <c r="F56" s="679">
        <v>17.171717171717169</v>
      </c>
      <c r="G56" s="679">
        <v>21.212121212121211</v>
      </c>
      <c r="H56" s="679">
        <v>39.393939393939391</v>
      </c>
    </row>
    <row r="57" spans="1:29" s="339" customFormat="1" ht="14.85" customHeight="1" x14ac:dyDescent="0.3">
      <c r="A57" s="436"/>
      <c r="B57" s="437" t="s">
        <v>244</v>
      </c>
      <c r="C57" s="678">
        <v>320</v>
      </c>
      <c r="D57" s="679">
        <v>31.874999999999996</v>
      </c>
      <c r="E57" s="679">
        <v>30</v>
      </c>
      <c r="F57" s="679">
        <v>1.875</v>
      </c>
      <c r="G57" s="679">
        <v>5.3125</v>
      </c>
      <c r="H57" s="679">
        <v>50.9375</v>
      </c>
    </row>
    <row r="58" spans="1:29" s="339" customFormat="1" ht="2.1" customHeight="1" x14ac:dyDescent="0.3">
      <c r="A58" s="436"/>
      <c r="B58" s="437" t="s">
        <v>230</v>
      </c>
      <c r="C58" s="678" t="s">
        <v>297</v>
      </c>
      <c r="D58" s="679" t="s">
        <v>297</v>
      </c>
      <c r="E58" s="679" t="s">
        <v>297</v>
      </c>
      <c r="F58" s="679" t="s">
        <v>297</v>
      </c>
      <c r="G58" s="679" t="s">
        <v>297</v>
      </c>
      <c r="H58" s="679" t="s">
        <v>297</v>
      </c>
    </row>
    <row r="59" spans="1:29" s="768" customFormat="1" ht="15" customHeight="1" x14ac:dyDescent="0.25">
      <c r="A59" s="764"/>
      <c r="B59" s="765" t="s">
        <v>269</v>
      </c>
      <c r="C59" s="766">
        <v>1810</v>
      </c>
      <c r="D59" s="767">
        <v>36.383682469680259</v>
      </c>
      <c r="E59" s="767">
        <v>15.270121278941565</v>
      </c>
      <c r="F59" s="767">
        <v>15.049614112458654</v>
      </c>
      <c r="G59" s="767">
        <v>8.4895259095920625</v>
      </c>
      <c r="H59" s="767">
        <v>52.205071664829106</v>
      </c>
    </row>
    <row r="60" spans="1:29" s="339" customFormat="1" ht="3" customHeight="1" x14ac:dyDescent="0.3">
      <c r="A60" s="436"/>
      <c r="B60" s="437" t="s">
        <v>230</v>
      </c>
      <c r="C60" s="678" t="s">
        <v>297</v>
      </c>
      <c r="D60" s="679" t="s">
        <v>297</v>
      </c>
      <c r="E60" s="679" t="s">
        <v>297</v>
      </c>
      <c r="F60" s="679" t="s">
        <v>297</v>
      </c>
      <c r="G60" s="679" t="s">
        <v>297</v>
      </c>
      <c r="H60" s="679" t="s">
        <v>297</v>
      </c>
    </row>
    <row r="61" spans="1:29" s="485" customFormat="1" ht="2.1" customHeight="1" thickBot="1" x14ac:dyDescent="0.35">
      <c r="A61" s="286"/>
      <c r="B61" s="484"/>
      <c r="C61" s="439"/>
      <c r="D61" s="439"/>
      <c r="E61" s="439"/>
      <c r="F61" s="439"/>
      <c r="G61" s="439"/>
      <c r="H61" s="439"/>
    </row>
    <row r="62" spans="1:29" s="695" customFormat="1" ht="14.25" x14ac:dyDescent="0.3">
      <c r="A62" s="829" t="s">
        <v>215</v>
      </c>
      <c r="B62" s="829"/>
      <c r="C62" s="829"/>
      <c r="D62" s="829"/>
      <c r="E62" s="829"/>
      <c r="F62" s="829"/>
      <c r="G62" s="829"/>
      <c r="H62" s="829"/>
      <c r="I62" s="829"/>
      <c r="J62" s="461"/>
      <c r="K62" s="490"/>
      <c r="T62" s="214"/>
      <c r="U62" s="210"/>
      <c r="V62" s="210"/>
      <c r="W62" s="210"/>
      <c r="X62" s="210"/>
      <c r="Y62" s="210"/>
      <c r="Z62" s="210"/>
      <c r="AA62" s="210"/>
      <c r="AB62" s="210"/>
      <c r="AC62" s="490"/>
    </row>
    <row r="63" spans="1:29" ht="28.5" customHeight="1" x14ac:dyDescent="0.3">
      <c r="A63" s="830" t="s">
        <v>213</v>
      </c>
      <c r="B63" s="830"/>
      <c r="C63" s="830"/>
      <c r="D63" s="830"/>
      <c r="E63" s="830"/>
      <c r="F63" s="830"/>
      <c r="G63" s="830"/>
      <c r="H63" s="830"/>
      <c r="I63" s="696"/>
    </row>
    <row r="64" spans="1:29" ht="1.5" customHeight="1" x14ac:dyDescent="0.3">
      <c r="A64" s="444"/>
      <c r="B64" s="441"/>
      <c r="C64" s="441"/>
      <c r="D64" s="442"/>
      <c r="E64" s="443"/>
      <c r="F64" s="443"/>
      <c r="G64" s="441"/>
      <c r="H64" s="441"/>
    </row>
    <row r="65" spans="1:8" ht="15.75" customHeight="1" x14ac:dyDescent="0.3">
      <c r="A65" s="831" t="s">
        <v>207</v>
      </c>
      <c r="B65" s="831"/>
      <c r="C65" s="831"/>
      <c r="D65" s="831"/>
      <c r="E65" s="831"/>
      <c r="F65" s="831"/>
      <c r="G65" s="831"/>
      <c r="H65" s="831"/>
    </row>
    <row r="66" spans="1:8" x14ac:dyDescent="0.3">
      <c r="A66" s="445"/>
      <c r="B66" s="446"/>
      <c r="C66" s="446"/>
      <c r="D66" s="447"/>
      <c r="E66" s="448"/>
      <c r="F66" s="448"/>
      <c r="G66" s="446"/>
      <c r="H66" s="446"/>
    </row>
    <row r="67" spans="1:8" x14ac:dyDescent="0.3">
      <c r="A67" s="438"/>
      <c r="B67" s="446"/>
      <c r="C67" s="446"/>
      <c r="D67" s="447"/>
      <c r="E67" s="448"/>
      <c r="F67" s="448"/>
      <c r="G67" s="446"/>
      <c r="H67" s="446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workbookViewId="0">
      <selection activeCell="K32" sqref="K32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5" t="s">
        <v>34</v>
      </c>
      <c r="D39" s="786"/>
      <c r="E39" s="786"/>
      <c r="F39" s="786"/>
      <c r="G39" s="786"/>
      <c r="H39" s="786"/>
      <c r="I39" s="786"/>
      <c r="J39" s="786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7" t="s">
        <v>192</v>
      </c>
      <c r="D40" s="787"/>
      <c r="E40" s="787"/>
      <c r="F40" s="787"/>
      <c r="G40" s="787"/>
      <c r="H40" s="787"/>
      <c r="I40" s="787"/>
      <c r="J40" s="787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88"/>
      <c r="D42" s="789"/>
      <c r="E42" s="789"/>
      <c r="F42" s="789"/>
      <c r="G42" s="789"/>
      <c r="H42" s="789"/>
      <c r="I42" s="789"/>
      <c r="J42" s="789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4"/>
      <c r="D48" s="784"/>
      <c r="E48" s="784"/>
      <c r="F48" s="784"/>
      <c r="G48" s="784"/>
      <c r="H48" s="784"/>
      <c r="I48" s="784"/>
      <c r="J48" s="784"/>
      <c r="K48" s="78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4"/>
      <c r="D49" s="784"/>
      <c r="E49" s="784"/>
      <c r="F49" s="784"/>
      <c r="G49" s="784"/>
      <c r="H49" s="784"/>
      <c r="I49" s="784"/>
      <c r="J49" s="784"/>
      <c r="K49" s="78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4"/>
      <c r="D50" s="784"/>
      <c r="E50" s="784"/>
      <c r="F50" s="784"/>
      <c r="G50" s="784"/>
      <c r="H50" s="784"/>
      <c r="I50" s="784"/>
      <c r="J50" s="784"/>
      <c r="K50" s="78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29"/>
  <sheetViews>
    <sheetView workbookViewId="0">
      <selection activeCell="K32" sqref="K32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6" t="s">
        <v>291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229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48" t="s">
        <v>294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193</v>
      </c>
      <c r="D8" s="593" t="s">
        <v>4</v>
      </c>
      <c r="E8" s="593" t="s">
        <v>193</v>
      </c>
      <c r="F8" s="593" t="s">
        <v>4</v>
      </c>
      <c r="G8" s="593" t="s">
        <v>193</v>
      </c>
      <c r="H8" s="593" t="s">
        <v>4</v>
      </c>
      <c r="I8" s="593" t="s">
        <v>193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7630</v>
      </c>
      <c r="C11" s="200">
        <v>1000</v>
      </c>
      <c r="D11" s="561">
        <v>6070</v>
      </c>
      <c r="E11" s="562">
        <v>1000</v>
      </c>
      <c r="F11" s="563">
        <v>10480</v>
      </c>
      <c r="G11" s="200">
        <v>1000</v>
      </c>
      <c r="H11" s="456">
        <v>24180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2660</v>
      </c>
      <c r="C13" s="202">
        <v>349.14809960681521</v>
      </c>
      <c r="D13" s="567">
        <v>1930</v>
      </c>
      <c r="E13" s="568">
        <v>317.55976916735369</v>
      </c>
      <c r="F13" s="465">
        <v>3300</v>
      </c>
      <c r="G13" s="202">
        <v>314.53921007441329</v>
      </c>
      <c r="H13" s="460">
        <v>7890</v>
      </c>
      <c r="I13" s="202">
        <v>326.21913388757912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2310</v>
      </c>
      <c r="C15" s="221">
        <v>303.01441677588463</v>
      </c>
      <c r="D15" s="570">
        <v>1680</v>
      </c>
      <c r="E15" s="571">
        <v>276.83429513602636</v>
      </c>
      <c r="F15" s="572">
        <v>2800</v>
      </c>
      <c r="G15" s="221">
        <v>266.64758633848498</v>
      </c>
      <c r="H15" s="463">
        <v>6790</v>
      </c>
      <c r="I15" s="221">
        <v>280.67998510981511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350</v>
      </c>
      <c r="C16" s="221">
        <v>46.133682830930532</v>
      </c>
      <c r="D16" s="570">
        <v>250</v>
      </c>
      <c r="E16" s="571">
        <v>40.725474031327288</v>
      </c>
      <c r="F16" s="572">
        <v>500</v>
      </c>
      <c r="G16" s="221">
        <v>47.891623735928256</v>
      </c>
      <c r="H16" s="463">
        <v>1100</v>
      </c>
      <c r="I16" s="221">
        <v>45.539148777763991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4970</v>
      </c>
      <c r="C18" s="202">
        <v>650.85190039318479</v>
      </c>
      <c r="D18" s="567">
        <v>4140</v>
      </c>
      <c r="E18" s="568">
        <v>682.44023083264642</v>
      </c>
      <c r="F18" s="465">
        <v>7190</v>
      </c>
      <c r="G18" s="202">
        <v>685.46078992558671</v>
      </c>
      <c r="H18" s="460">
        <v>16290</v>
      </c>
      <c r="I18" s="202">
        <v>673.78086611242099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1100</v>
      </c>
      <c r="C20" s="221">
        <v>143.77457404980339</v>
      </c>
      <c r="D20" s="570">
        <v>1050</v>
      </c>
      <c r="E20" s="571">
        <v>173.78400659521847</v>
      </c>
      <c r="F20" s="572">
        <v>1800</v>
      </c>
      <c r="G20" s="221">
        <v>171.62755199389429</v>
      </c>
      <c r="H20" s="463">
        <v>3950</v>
      </c>
      <c r="I20" s="221">
        <v>163.37841750423956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1410</v>
      </c>
      <c r="C21" s="221">
        <v>184.92791612057667</v>
      </c>
      <c r="D21" s="570">
        <v>1190</v>
      </c>
      <c r="E21" s="571">
        <v>196.86727122835944</v>
      </c>
      <c r="F21" s="572">
        <v>1570</v>
      </c>
      <c r="G21" s="221">
        <v>149.87597786681931</v>
      </c>
      <c r="H21" s="463">
        <v>4180</v>
      </c>
      <c r="I21" s="221">
        <v>172.72614468296317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1500</v>
      </c>
      <c r="C22" s="221">
        <v>197.11664482306685</v>
      </c>
      <c r="D22" s="570">
        <v>1280</v>
      </c>
      <c r="E22" s="571">
        <v>210.71723000824403</v>
      </c>
      <c r="F22" s="572">
        <v>2820</v>
      </c>
      <c r="G22" s="221">
        <v>268.84182407937419</v>
      </c>
      <c r="H22" s="463">
        <v>5600</v>
      </c>
      <c r="I22" s="221">
        <v>231.62509823385864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950</v>
      </c>
      <c r="C23" s="221">
        <v>125.03276539973787</v>
      </c>
      <c r="D23" s="570">
        <v>610</v>
      </c>
      <c r="E23" s="571">
        <v>101.07172300082439</v>
      </c>
      <c r="F23" s="572">
        <v>1000</v>
      </c>
      <c r="G23" s="221">
        <v>95.115435985498948</v>
      </c>
      <c r="H23" s="463">
        <v>2560</v>
      </c>
      <c r="I23" s="221">
        <v>106.05120569135956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4850</v>
      </c>
      <c r="C36" s="348">
        <v>636.17300131061597</v>
      </c>
      <c r="D36" s="579">
        <v>3550</v>
      </c>
      <c r="E36" s="580">
        <v>585.65539983511951</v>
      </c>
      <c r="F36" s="474">
        <v>6180</v>
      </c>
      <c r="G36" s="348">
        <v>589.58214081282199</v>
      </c>
      <c r="H36" s="472">
        <v>14590</v>
      </c>
      <c r="I36" s="348">
        <v>603.30065764983249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1440</v>
      </c>
      <c r="C37" s="348">
        <v>188.85976408912188</v>
      </c>
      <c r="D37" s="579">
        <v>1280</v>
      </c>
      <c r="E37" s="580">
        <v>211.54163231657049</v>
      </c>
      <c r="F37" s="474">
        <v>2350</v>
      </c>
      <c r="G37" s="348">
        <v>223.81224957069261</v>
      </c>
      <c r="H37" s="472">
        <v>5070</v>
      </c>
      <c r="I37" s="348">
        <v>209.70343715101129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1340</v>
      </c>
      <c r="C38" s="348">
        <v>174.96723460026212</v>
      </c>
      <c r="D38" s="579">
        <v>1230</v>
      </c>
      <c r="E38" s="580">
        <v>202.80296784830998</v>
      </c>
      <c r="F38" s="474">
        <v>1960</v>
      </c>
      <c r="G38" s="348">
        <v>186.6056096164854</v>
      </c>
      <c r="H38" s="472">
        <v>4520</v>
      </c>
      <c r="I38" s="348">
        <v>186.9959051991562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295</v>
      </c>
      <c r="D39" s="587"/>
      <c r="E39" s="588"/>
      <c r="F39" s="348"/>
      <c r="G39" s="348"/>
      <c r="H39" s="472">
        <v>0</v>
      </c>
      <c r="I39" s="348" t="s">
        <v>295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5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7"/>
      <c r="L40" s="698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5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5" customFormat="1" ht="14.25" x14ac:dyDescent="0.3">
      <c r="A42" s="829" t="s">
        <v>215</v>
      </c>
      <c r="B42" s="829"/>
      <c r="C42" s="829"/>
      <c r="D42" s="829"/>
      <c r="E42" s="829"/>
      <c r="F42" s="829"/>
      <c r="G42" s="829"/>
      <c r="H42" s="829"/>
      <c r="I42" s="829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5" customFormat="1" ht="27" customHeight="1" x14ac:dyDescent="0.3">
      <c r="A43" s="847" t="s">
        <v>213</v>
      </c>
      <c r="B43" s="847"/>
      <c r="C43" s="847"/>
      <c r="D43" s="847"/>
      <c r="E43" s="847"/>
      <c r="F43" s="847"/>
      <c r="G43" s="847"/>
      <c r="H43" s="847"/>
      <c r="I43" s="847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5" customFormat="1" ht="18" customHeight="1" x14ac:dyDescent="0.3">
      <c r="A44" s="831" t="s">
        <v>207</v>
      </c>
      <c r="B44" s="831"/>
      <c r="C44" s="831"/>
      <c r="D44" s="831"/>
      <c r="E44" s="831"/>
      <c r="F44" s="831"/>
      <c r="G44" s="831"/>
      <c r="H44" s="831"/>
      <c r="I44" s="831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1"/>
      <c r="B45" s="831"/>
      <c r="C45" s="831"/>
      <c r="D45" s="831"/>
      <c r="E45" s="831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0" t="s">
        <v>164</v>
      </c>
      <c r="B46" s="850"/>
      <c r="C46" s="850"/>
      <c r="D46" s="850"/>
      <c r="E46" s="850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29"/>
  <sheetViews>
    <sheetView tabSelected="1" workbookViewId="0">
      <selection activeCell="F11" sqref="F11:F37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6" t="s">
        <v>292</v>
      </c>
      <c r="B2" s="846"/>
      <c r="C2" s="846"/>
      <c r="D2" s="846"/>
      <c r="E2" s="846"/>
      <c r="F2" s="846"/>
      <c r="G2" s="846"/>
      <c r="H2" s="846"/>
      <c r="I2" s="846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229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1" t="s">
        <v>115</v>
      </c>
      <c r="C6" s="851"/>
      <c r="D6" s="851"/>
      <c r="E6" s="851"/>
      <c r="F6" s="851"/>
      <c r="G6" s="851"/>
      <c r="H6" s="851"/>
      <c r="I6" s="851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48" t="s">
        <v>294</v>
      </c>
      <c r="C7" s="849"/>
      <c r="D7" s="848" t="s">
        <v>298</v>
      </c>
      <c r="E7" s="849"/>
      <c r="F7" s="848" t="s">
        <v>299</v>
      </c>
      <c r="G7" s="849"/>
      <c r="H7" s="852" t="s">
        <v>300</v>
      </c>
      <c r="I7" s="853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193</v>
      </c>
      <c r="D8" s="593" t="s">
        <v>4</v>
      </c>
      <c r="E8" s="593" t="s">
        <v>193</v>
      </c>
      <c r="F8" s="593" t="s">
        <v>4</v>
      </c>
      <c r="G8" s="593" t="s">
        <v>193</v>
      </c>
      <c r="H8" s="593" t="s">
        <v>4</v>
      </c>
      <c r="I8" s="593" t="s">
        <v>193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7630</v>
      </c>
      <c r="C11" s="200">
        <v>1000</v>
      </c>
      <c r="D11" s="456">
        <v>6070</v>
      </c>
      <c r="E11" s="595">
        <v>1000</v>
      </c>
      <c r="F11" s="563">
        <v>10480</v>
      </c>
      <c r="G11" s="200">
        <v>1000</v>
      </c>
      <c r="H11" s="456">
        <v>24180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2660</v>
      </c>
      <c r="C13" s="202">
        <v>349.14809960681521</v>
      </c>
      <c r="D13" s="460">
        <v>1930</v>
      </c>
      <c r="E13" s="597">
        <v>317.55976916735369</v>
      </c>
      <c r="F13" s="465">
        <v>3300</v>
      </c>
      <c r="G13" s="202">
        <v>314.53921007441329</v>
      </c>
      <c r="H13" s="460">
        <v>7890</v>
      </c>
      <c r="I13" s="202">
        <v>326.21913388757912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160</v>
      </c>
      <c r="C15" s="221">
        <v>21.231979030144167</v>
      </c>
      <c r="D15" s="463">
        <v>130</v>
      </c>
      <c r="E15" s="599">
        <v>20.939818631492166</v>
      </c>
      <c r="F15" s="572">
        <v>180</v>
      </c>
      <c r="G15" s="221">
        <v>17.076893722572031</v>
      </c>
      <c r="H15" s="463">
        <v>470</v>
      </c>
      <c r="I15" s="221">
        <v>19.357240352401043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1400</v>
      </c>
      <c r="C16" s="221">
        <v>182.83093053735254</v>
      </c>
      <c r="D16" s="463">
        <v>850</v>
      </c>
      <c r="E16" s="599">
        <v>139.4888705688376</v>
      </c>
      <c r="F16" s="572">
        <v>1340</v>
      </c>
      <c r="G16" s="221">
        <v>127.74279717611142</v>
      </c>
      <c r="H16" s="463">
        <v>3580</v>
      </c>
      <c r="I16" s="221">
        <v>148.07461637093107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30</v>
      </c>
      <c r="C17" s="221">
        <v>3.800786369593709</v>
      </c>
      <c r="D17" s="463">
        <v>40</v>
      </c>
      <c r="E17" s="599">
        <v>5.7708161582852435</v>
      </c>
      <c r="F17" s="572">
        <v>60</v>
      </c>
      <c r="G17" s="221">
        <v>5.2470902499522998</v>
      </c>
      <c r="H17" s="463">
        <v>120</v>
      </c>
      <c r="I17" s="221">
        <v>4.9220333374694958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30</v>
      </c>
      <c r="C18" s="221">
        <v>4.1939711664482306</v>
      </c>
      <c r="D18" s="463">
        <v>60</v>
      </c>
      <c r="E18" s="599">
        <v>9.5630667765869735</v>
      </c>
      <c r="F18" s="572">
        <v>80</v>
      </c>
      <c r="G18" s="221">
        <v>7.3459263499332188</v>
      </c>
      <c r="H18" s="463">
        <v>170</v>
      </c>
      <c r="I18" s="221">
        <v>6.9073913223311418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70</v>
      </c>
      <c r="C19" s="221">
        <v>9.3053735255570107</v>
      </c>
      <c r="D19" s="463">
        <v>50</v>
      </c>
      <c r="E19" s="599">
        <v>7.7493816982687553</v>
      </c>
      <c r="F19" s="572">
        <v>150</v>
      </c>
      <c r="G19" s="221">
        <v>14.310246136233545</v>
      </c>
      <c r="H19" s="463">
        <v>270</v>
      </c>
      <c r="I19" s="221">
        <v>11.08491541547752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>
        <v>30</v>
      </c>
      <c r="C20" s="221">
        <v>3.800786369593709</v>
      </c>
      <c r="D20" s="463">
        <v>20</v>
      </c>
      <c r="E20" s="599">
        <v>3.4624896949711457</v>
      </c>
      <c r="F20" s="572">
        <v>40</v>
      </c>
      <c r="G20" s="221">
        <v>3.5298607136042737</v>
      </c>
      <c r="H20" s="463">
        <v>90</v>
      </c>
      <c r="I20" s="221">
        <v>3.5984613475617322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220</v>
      </c>
      <c r="C21" s="221">
        <v>28.571428571428569</v>
      </c>
      <c r="D21" s="463">
        <v>210</v>
      </c>
      <c r="E21" s="599">
        <v>34.460016488046172</v>
      </c>
      <c r="F21" s="572">
        <v>420</v>
      </c>
      <c r="G21" s="221">
        <v>39.591680976912805</v>
      </c>
      <c r="H21" s="463">
        <v>840</v>
      </c>
      <c r="I21" s="221">
        <v>34.826487984448029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250</v>
      </c>
      <c r="C22" s="221">
        <v>33.027522935779821</v>
      </c>
      <c r="D22" s="463">
        <v>180</v>
      </c>
      <c r="E22" s="599">
        <v>29.843363561417974</v>
      </c>
      <c r="F22" s="572">
        <v>360</v>
      </c>
      <c r="G22" s="221">
        <v>34.153787445144062</v>
      </c>
      <c r="H22" s="463">
        <v>790</v>
      </c>
      <c r="I22" s="221">
        <v>32.717045125532529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120</v>
      </c>
      <c r="C23" s="221">
        <v>16.251638269986891</v>
      </c>
      <c r="D23" s="463">
        <v>160</v>
      </c>
      <c r="E23" s="599">
        <v>25.556471558120364</v>
      </c>
      <c r="F23" s="572">
        <v>190</v>
      </c>
      <c r="G23" s="221">
        <v>17.64930356802137</v>
      </c>
      <c r="H23" s="463">
        <v>460</v>
      </c>
      <c r="I23" s="221">
        <v>19.191793853662574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350</v>
      </c>
      <c r="C25" s="207">
        <v>46.133682830930532</v>
      </c>
      <c r="D25" s="601">
        <v>250</v>
      </c>
      <c r="E25" s="602">
        <v>40.725474031327288</v>
      </c>
      <c r="F25" s="603">
        <v>500</v>
      </c>
      <c r="G25" s="207">
        <v>47.891623735928256</v>
      </c>
      <c r="H25" s="601">
        <v>1100</v>
      </c>
      <c r="I25" s="207">
        <v>45.539148777763991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4970</v>
      </c>
      <c r="C27" s="202">
        <v>650.85190039318479</v>
      </c>
      <c r="D27" s="460">
        <v>4140</v>
      </c>
      <c r="E27" s="597">
        <v>682.44023083264642</v>
      </c>
      <c r="F27" s="465">
        <v>7190</v>
      </c>
      <c r="G27" s="202">
        <v>685.46078992558671</v>
      </c>
      <c r="H27" s="460">
        <v>16290</v>
      </c>
      <c r="I27" s="202">
        <v>673.78086611242099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1100</v>
      </c>
      <c r="C29" s="226">
        <v>143.77457404980339</v>
      </c>
      <c r="D29" s="472">
        <v>1050</v>
      </c>
      <c r="E29" s="607">
        <v>173.78400659521847</v>
      </c>
      <c r="F29" s="608">
        <v>1800</v>
      </c>
      <c r="G29" s="226">
        <v>171.62755199389429</v>
      </c>
      <c r="H29" s="472">
        <v>3950</v>
      </c>
      <c r="I29" s="226">
        <v>163.37841750423956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1410</v>
      </c>
      <c r="C30" s="226">
        <v>184.92791612057667</v>
      </c>
      <c r="D30" s="472">
        <v>1190</v>
      </c>
      <c r="E30" s="607">
        <v>196.86727122835944</v>
      </c>
      <c r="F30" s="608">
        <v>1570</v>
      </c>
      <c r="G30" s="226">
        <v>149.87597786681931</v>
      </c>
      <c r="H30" s="472">
        <v>4180</v>
      </c>
      <c r="I30" s="226">
        <v>172.72614468296317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450</v>
      </c>
      <c r="C31" s="226">
        <v>58.584534731323721</v>
      </c>
      <c r="D31" s="472">
        <v>310</v>
      </c>
      <c r="E31" s="607">
        <v>50.783182192910139</v>
      </c>
      <c r="F31" s="608">
        <v>560</v>
      </c>
      <c r="G31" s="226">
        <v>53.138713985880557</v>
      </c>
      <c r="H31" s="472">
        <v>1310</v>
      </c>
      <c r="I31" s="226">
        <v>54.266451586218302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>
        <v>50</v>
      </c>
      <c r="C32" s="226">
        <v>6.8152031454783746</v>
      </c>
      <c r="D32" s="472">
        <v>50</v>
      </c>
      <c r="E32" s="607">
        <v>8.5737840065952184</v>
      </c>
      <c r="F32" s="608">
        <v>90</v>
      </c>
      <c r="G32" s="226">
        <v>8.7769509635565726</v>
      </c>
      <c r="H32" s="472">
        <v>200</v>
      </c>
      <c r="I32" s="226">
        <v>8.1068784381850527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140</v>
      </c>
      <c r="C33" s="226">
        <v>18.479685452162514</v>
      </c>
      <c r="D33" s="472">
        <v>130</v>
      </c>
      <c r="E33" s="607">
        <v>21.104699093157461</v>
      </c>
      <c r="F33" s="608">
        <v>350</v>
      </c>
      <c r="G33" s="226">
        <v>33.390574317878261</v>
      </c>
      <c r="H33" s="472">
        <v>620</v>
      </c>
      <c r="I33" s="226">
        <v>25.602845679778302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240</v>
      </c>
      <c r="C34" s="226">
        <v>31.061598951507211</v>
      </c>
      <c r="D34" s="472">
        <v>180</v>
      </c>
      <c r="E34" s="607">
        <v>29.678483099752679</v>
      </c>
      <c r="F34" s="608">
        <v>630</v>
      </c>
      <c r="G34" s="226">
        <v>60.007632131272658</v>
      </c>
      <c r="H34" s="472">
        <v>1050</v>
      </c>
      <c r="I34" s="226">
        <v>43.264259420110022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>
        <v>100</v>
      </c>
      <c r="C35" s="226">
        <v>12.581913499344692</v>
      </c>
      <c r="D35" s="472">
        <v>80</v>
      </c>
      <c r="E35" s="607">
        <v>13.685078318219292</v>
      </c>
      <c r="F35" s="608">
        <v>170</v>
      </c>
      <c r="G35" s="226">
        <v>15.741270749856897</v>
      </c>
      <c r="H35" s="472">
        <v>340</v>
      </c>
      <c r="I35" s="226">
        <v>14.228398891508458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530</v>
      </c>
      <c r="C36" s="226">
        <v>69.593709043250328</v>
      </c>
      <c r="D36" s="472">
        <v>530</v>
      </c>
      <c r="E36" s="607">
        <v>86.892003297609236</v>
      </c>
      <c r="F36" s="608">
        <v>1030</v>
      </c>
      <c r="G36" s="226">
        <v>97.786681930929205</v>
      </c>
      <c r="H36" s="472">
        <v>2080</v>
      </c>
      <c r="I36" s="226">
        <v>86.156264218058482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950</v>
      </c>
      <c r="C37" s="226">
        <v>125.03276539973787</v>
      </c>
      <c r="D37" s="472">
        <v>610</v>
      </c>
      <c r="E37" s="607">
        <v>101.07172300082439</v>
      </c>
      <c r="F37" s="608">
        <v>1000</v>
      </c>
      <c r="G37" s="226">
        <v>95.115435985498948</v>
      </c>
      <c r="H37" s="472">
        <v>2560</v>
      </c>
      <c r="I37" s="226">
        <v>106.05120569135956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5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5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5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5" customFormat="1" ht="14.25" x14ac:dyDescent="0.3">
      <c r="A57" s="829" t="s">
        <v>215</v>
      </c>
      <c r="B57" s="829"/>
      <c r="C57" s="829"/>
      <c r="D57" s="829"/>
      <c r="E57" s="829"/>
      <c r="F57" s="829"/>
      <c r="G57" s="829"/>
      <c r="H57" s="829"/>
      <c r="I57" s="829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5" customFormat="1" ht="25.5" customHeight="1" x14ac:dyDescent="0.25">
      <c r="A58" s="847" t="s">
        <v>213</v>
      </c>
      <c r="B58" s="847"/>
      <c r="C58" s="847"/>
      <c r="D58" s="847"/>
      <c r="E58" s="847"/>
      <c r="F58" s="847"/>
      <c r="G58" s="847"/>
      <c r="H58" s="847"/>
      <c r="I58" s="847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5" customFormat="1" ht="14.25" x14ac:dyDescent="0.3">
      <c r="A59" s="854" t="s">
        <v>207</v>
      </c>
      <c r="B59" s="854"/>
      <c r="C59" s="854"/>
      <c r="D59" s="854"/>
      <c r="E59" s="854"/>
      <c r="F59" s="854"/>
      <c r="G59" s="854"/>
      <c r="H59" s="854"/>
      <c r="I59" s="854"/>
      <c r="J59" s="699"/>
      <c r="K59" s="699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zoomScale="90" zoomScaleNormal="90" workbookViewId="0">
      <selection activeCell="K32" sqref="K32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5" t="s">
        <v>194</v>
      </c>
      <c r="B2" s="855"/>
      <c r="C2" s="855"/>
      <c r="D2" s="855"/>
      <c r="E2" s="856"/>
      <c r="F2" s="856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29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229</v>
      </c>
      <c r="B4" s="730"/>
      <c r="C4" s="618"/>
      <c r="D4" s="618"/>
      <c r="E4" s="618"/>
      <c r="F4" s="619" t="s">
        <v>294</v>
      </c>
      <c r="G4" s="618"/>
      <c r="H4" s="731"/>
      <c r="I4" s="731"/>
      <c r="J4" s="731"/>
      <c r="K4" s="731"/>
      <c r="L4" s="731"/>
      <c r="M4" s="732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3"/>
      <c r="B5" s="734"/>
      <c r="C5" s="734"/>
      <c r="D5" s="734"/>
      <c r="E5" s="734"/>
      <c r="F5" s="734"/>
      <c r="G5" s="735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6"/>
      <c r="B6" s="859" t="s">
        <v>114</v>
      </c>
      <c r="C6" s="431" t="s">
        <v>165</v>
      </c>
      <c r="D6" s="432"/>
      <c r="E6" s="432"/>
      <c r="F6" s="432"/>
      <c r="G6" s="737"/>
      <c r="H6" s="738"/>
      <c r="I6" s="738"/>
      <c r="J6" s="738"/>
      <c r="K6" s="738"/>
      <c r="L6" s="738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39"/>
      <c r="B7" s="859"/>
      <c r="C7" s="861" t="s">
        <v>59</v>
      </c>
      <c r="D7" s="861" t="s">
        <v>60</v>
      </c>
      <c r="E7" s="861" t="s">
        <v>61</v>
      </c>
      <c r="F7" s="861" t="s">
        <v>154</v>
      </c>
      <c r="G7" s="735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39"/>
      <c r="B8" s="860"/>
      <c r="C8" s="862"/>
      <c r="D8" s="862"/>
      <c r="E8" s="862"/>
      <c r="F8" s="862"/>
      <c r="G8" s="735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0"/>
      <c r="B9" s="741"/>
      <c r="C9" s="742"/>
      <c r="D9" s="742"/>
      <c r="E9" s="742"/>
      <c r="F9" s="742"/>
      <c r="G9" s="735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3"/>
      <c r="C10" s="744"/>
      <c r="D10" s="626"/>
      <c r="E10" s="626"/>
      <c r="F10" s="626"/>
      <c r="G10" s="735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7630</v>
      </c>
      <c r="C11" s="536">
        <v>83.709043250327653</v>
      </c>
      <c r="D11" s="537">
        <v>8.7155963302752291</v>
      </c>
      <c r="E11" s="537">
        <v>1.7300131061598951</v>
      </c>
      <c r="F11" s="537">
        <v>5.8453473132372213</v>
      </c>
      <c r="H11" s="745"/>
      <c r="I11" s="745"/>
      <c r="J11" s="745"/>
      <c r="K11" s="745"/>
      <c r="L11" s="745"/>
      <c r="M11" s="746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7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2660</v>
      </c>
      <c r="C13" s="536">
        <v>88.288288288288285</v>
      </c>
      <c r="D13" s="537">
        <v>10.435435435435435</v>
      </c>
      <c r="E13" s="537">
        <v>0.52552552552552556</v>
      </c>
      <c r="F13" s="537">
        <v>0.75075075075075071</v>
      </c>
      <c r="H13" s="748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8"/>
      <c r="I14" s="639"/>
      <c r="J14" s="639"/>
      <c r="K14" s="639"/>
      <c r="L14" s="639"/>
      <c r="M14" s="749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2310</v>
      </c>
      <c r="C15" s="536">
        <v>87.716262975778548</v>
      </c>
      <c r="D15" s="537">
        <v>11.332179930795848</v>
      </c>
      <c r="E15" s="537" t="s">
        <v>295</v>
      </c>
      <c r="F15" s="537" t="s">
        <v>295</v>
      </c>
      <c r="H15" s="748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350</v>
      </c>
      <c r="C16" s="536">
        <v>92.045454545454547</v>
      </c>
      <c r="D16" s="537" t="s">
        <v>295</v>
      </c>
      <c r="E16" s="537" t="s">
        <v>295</v>
      </c>
      <c r="F16" s="537" t="s">
        <v>295</v>
      </c>
      <c r="H16" s="748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7"/>
      <c r="C17" s="538"/>
      <c r="D17" s="539"/>
      <c r="E17" s="539"/>
      <c r="F17" s="539"/>
      <c r="H17" s="750"/>
      <c r="I17" s="751"/>
      <c r="J17" s="751"/>
      <c r="K17" s="751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4970</v>
      </c>
      <c r="C18" s="536">
        <v>81.252517116391459</v>
      </c>
      <c r="D18" s="537">
        <v>7.7929923479661696</v>
      </c>
      <c r="E18" s="537">
        <v>2.3761578735400724</v>
      </c>
      <c r="F18" s="537">
        <v>8.5783326621022962</v>
      </c>
      <c r="H18" s="750"/>
      <c r="I18" s="751"/>
      <c r="J18" s="751"/>
      <c r="K18" s="751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2"/>
      <c r="I19" s="753"/>
      <c r="J19" s="753"/>
      <c r="K19" s="753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1100</v>
      </c>
      <c r="C20" s="536">
        <v>88.696444849589795</v>
      </c>
      <c r="D20" s="537">
        <v>4.4667274384685509</v>
      </c>
      <c r="E20" s="537">
        <v>1.0938924339106655</v>
      </c>
      <c r="F20" s="537">
        <v>5.7429352780309939</v>
      </c>
      <c r="H20" s="750"/>
      <c r="I20" s="751"/>
      <c r="J20" s="751"/>
      <c r="K20" s="751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1410</v>
      </c>
      <c r="C21" s="536">
        <v>86.959603118355773</v>
      </c>
      <c r="D21" s="537">
        <v>11.197732104890148</v>
      </c>
      <c r="E21" s="537">
        <v>1.4174344436569808</v>
      </c>
      <c r="F21" s="537">
        <v>0.42523033309709424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1500</v>
      </c>
      <c r="C22" s="536">
        <v>81.183510638297875</v>
      </c>
      <c r="D22" s="537">
        <v>7.1143617021276597</v>
      </c>
      <c r="E22" s="537">
        <v>2.4601063829787235</v>
      </c>
      <c r="F22" s="537">
        <v>9.2420212765957448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950</v>
      </c>
      <c r="C23" s="536">
        <v>64.360587002096437</v>
      </c>
      <c r="D23" s="537">
        <v>7.6519916142557651</v>
      </c>
      <c r="E23" s="537">
        <v>5.1362683438155132</v>
      </c>
      <c r="F23" s="537">
        <v>22.851153039832283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4"/>
      <c r="B28" s="535"/>
      <c r="C28" s="536"/>
      <c r="D28" s="537"/>
      <c r="E28" s="537"/>
      <c r="F28" s="537"/>
      <c r="G28" s="339"/>
    </row>
    <row r="29" spans="1:247" hidden="1" x14ac:dyDescent="0.3">
      <c r="A29" s="754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4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4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4850</v>
      </c>
      <c r="C36" s="536">
        <v>82.447466007416566</v>
      </c>
      <c r="D36" s="537">
        <v>7.2723526988051095</v>
      </c>
      <c r="E36" s="537">
        <v>2.2455706633704162</v>
      </c>
      <c r="F36" s="537">
        <v>8.0346106304079115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1440</v>
      </c>
      <c r="C37" s="536">
        <v>88.341429562803611</v>
      </c>
      <c r="D37" s="537">
        <v>8.3275503122831367</v>
      </c>
      <c r="E37" s="537">
        <v>0.83275503122831362</v>
      </c>
      <c r="F37" s="537">
        <v>2.4982650936849411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1340</v>
      </c>
      <c r="C38" s="536">
        <v>83.295880149812731</v>
      </c>
      <c r="D38" s="537">
        <v>14.382022471910114</v>
      </c>
      <c r="E38" s="537">
        <v>0.82397003745318353</v>
      </c>
      <c r="F38" s="537">
        <v>1.4981273408239701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0"/>
      <c r="C39" s="701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5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10" t="s">
        <v>222</v>
      </c>
      <c r="B41" s="810"/>
      <c r="C41" s="810"/>
      <c r="D41" s="810"/>
      <c r="E41" s="810"/>
      <c r="F41" s="810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2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58" t="s">
        <v>195</v>
      </c>
      <c r="B44" s="858"/>
      <c r="C44" s="858"/>
      <c r="D44" s="858"/>
      <c r="E44" s="858"/>
      <c r="F44" s="858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7" t="s">
        <v>207</v>
      </c>
      <c r="B63" s="857"/>
      <c r="C63" s="857"/>
      <c r="D63" s="857"/>
      <c r="E63" s="857"/>
      <c r="F63" s="857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69" customFormat="1" x14ac:dyDescent="0.3">
      <c r="B130" s="769" t="s">
        <v>58</v>
      </c>
      <c r="C130" s="773" t="s">
        <v>139</v>
      </c>
      <c r="D130" s="773" t="s">
        <v>140</v>
      </c>
      <c r="E130" s="773" t="s">
        <v>141</v>
      </c>
      <c r="F130" s="773" t="s">
        <v>142</v>
      </c>
      <c r="G130" s="769" t="s">
        <v>58</v>
      </c>
      <c r="H130" s="774" t="s">
        <v>139</v>
      </c>
      <c r="I130" s="774" t="s">
        <v>140</v>
      </c>
      <c r="J130" s="774" t="s">
        <v>141</v>
      </c>
      <c r="K130" s="774" t="s">
        <v>142</v>
      </c>
      <c r="L130" s="774" t="s">
        <v>139</v>
      </c>
      <c r="M130" s="774" t="s">
        <v>140</v>
      </c>
      <c r="N130" s="774" t="s">
        <v>141</v>
      </c>
      <c r="O130" s="774" t="s">
        <v>142</v>
      </c>
      <c r="P130" s="774" t="s">
        <v>139</v>
      </c>
      <c r="Q130" s="774" t="s">
        <v>140</v>
      </c>
      <c r="R130" s="774" t="s">
        <v>141</v>
      </c>
      <c r="S130" s="774" t="s">
        <v>142</v>
      </c>
    </row>
    <row r="131" spans="1:23" s="769" customFormat="1" ht="27.75" x14ac:dyDescent="0.3">
      <c r="A131" s="775" t="s">
        <v>138</v>
      </c>
      <c r="B131" s="771">
        <v>2028</v>
      </c>
      <c r="C131" s="771">
        <v>869</v>
      </c>
      <c r="D131" s="771">
        <v>968</v>
      </c>
      <c r="E131" s="771">
        <v>177</v>
      </c>
      <c r="F131" s="771">
        <v>14</v>
      </c>
      <c r="G131" s="771">
        <v>674</v>
      </c>
      <c r="H131" s="771">
        <v>187</v>
      </c>
      <c r="I131" s="771">
        <v>409</v>
      </c>
      <c r="J131" s="771">
        <v>78</v>
      </c>
      <c r="K131" s="771">
        <v>0</v>
      </c>
      <c r="L131" s="776">
        <v>42.850098619329394</v>
      </c>
      <c r="M131" s="776">
        <v>47.731755424063117</v>
      </c>
      <c r="N131" s="776">
        <v>8.7278106508875748</v>
      </c>
      <c r="O131" s="776">
        <v>0.69033530571992108</v>
      </c>
      <c r="P131" s="776">
        <v>0.27744807121661719</v>
      </c>
      <c r="Q131" s="776">
        <v>0.60682492581602376</v>
      </c>
      <c r="R131" s="776">
        <v>0.11572700296735905</v>
      </c>
      <c r="S131" s="776">
        <v>0</v>
      </c>
      <c r="T131" s="776"/>
    </row>
    <row r="132" spans="1:23" s="769" customFormat="1" x14ac:dyDescent="0.3">
      <c r="A132" s="777" t="s">
        <v>16</v>
      </c>
      <c r="B132" s="771">
        <v>324</v>
      </c>
      <c r="C132" s="771">
        <v>105</v>
      </c>
      <c r="D132" s="771">
        <v>196</v>
      </c>
      <c r="E132" s="771">
        <v>22</v>
      </c>
      <c r="F132" s="771">
        <v>1</v>
      </c>
      <c r="G132" s="771">
        <v>144</v>
      </c>
      <c r="H132" s="771">
        <v>68</v>
      </c>
      <c r="I132" s="771">
        <v>74</v>
      </c>
      <c r="J132" s="771">
        <v>2</v>
      </c>
      <c r="K132" s="771">
        <v>0</v>
      </c>
      <c r="L132" s="776">
        <v>32.407407407407405</v>
      </c>
      <c r="M132" s="776">
        <v>60.493827160493829</v>
      </c>
      <c r="N132" s="776">
        <v>6.7901234567901234</v>
      </c>
      <c r="O132" s="776">
        <v>0.30864197530864196</v>
      </c>
      <c r="P132" s="776">
        <v>0.47222222222222221</v>
      </c>
      <c r="Q132" s="776">
        <v>0.51388888888888884</v>
      </c>
      <c r="R132" s="776">
        <v>1.3888888888888888E-2</v>
      </c>
      <c r="S132" s="776">
        <v>0</v>
      </c>
      <c r="T132" s="776"/>
    </row>
    <row r="133" spans="1:23" s="769" customFormat="1" x14ac:dyDescent="0.3">
      <c r="A133" s="777" t="s">
        <v>18</v>
      </c>
      <c r="B133" s="771">
        <v>973</v>
      </c>
      <c r="C133" s="771">
        <v>205</v>
      </c>
      <c r="D133" s="771">
        <v>628</v>
      </c>
      <c r="E133" s="771">
        <v>112</v>
      </c>
      <c r="F133" s="771">
        <v>28</v>
      </c>
      <c r="G133" s="771">
        <v>284</v>
      </c>
      <c r="H133" s="771">
        <v>60</v>
      </c>
      <c r="I133" s="771">
        <v>195</v>
      </c>
      <c r="J133" s="771">
        <v>28</v>
      </c>
      <c r="K133" s="771">
        <v>1</v>
      </c>
      <c r="L133" s="776">
        <v>21.068859198355604</v>
      </c>
      <c r="M133" s="776">
        <v>64.5426515930113</v>
      </c>
      <c r="N133" s="776">
        <v>11.510791366906476</v>
      </c>
      <c r="O133" s="776">
        <v>2.877697841726619</v>
      </c>
      <c r="P133" s="776">
        <v>0.21126760563380281</v>
      </c>
      <c r="Q133" s="776">
        <v>0.68661971830985913</v>
      </c>
      <c r="R133" s="776">
        <v>9.8591549295774641E-2</v>
      </c>
      <c r="S133" s="776">
        <v>3.5211267605633804E-3</v>
      </c>
      <c r="T133" s="776"/>
    </row>
    <row r="134" spans="1:23" s="769" customFormat="1" x14ac:dyDescent="0.3">
      <c r="A134" s="777" t="s">
        <v>123</v>
      </c>
      <c r="B134" s="771">
        <v>1227</v>
      </c>
      <c r="C134" s="771">
        <v>313</v>
      </c>
      <c r="D134" s="771">
        <v>610</v>
      </c>
      <c r="E134" s="771">
        <v>80</v>
      </c>
      <c r="F134" s="771">
        <v>224</v>
      </c>
      <c r="G134" s="771">
        <v>136</v>
      </c>
      <c r="H134" s="771">
        <v>5</v>
      </c>
      <c r="I134" s="771">
        <v>117</v>
      </c>
      <c r="J134" s="771">
        <v>13</v>
      </c>
      <c r="K134" s="771">
        <v>1</v>
      </c>
      <c r="L134" s="776">
        <v>25.509372453137736</v>
      </c>
      <c r="M134" s="776">
        <v>49.71475142624287</v>
      </c>
      <c r="N134" s="776">
        <v>6.519967400162999</v>
      </c>
      <c r="O134" s="776">
        <v>18.2559087204564</v>
      </c>
      <c r="P134" s="776">
        <v>3.6764705882352942E-2</v>
      </c>
      <c r="Q134" s="776">
        <v>0.86029411764705888</v>
      </c>
      <c r="R134" s="776">
        <v>9.5588235294117641E-2</v>
      </c>
      <c r="S134" s="776">
        <v>7.3529411764705881E-3</v>
      </c>
      <c r="T134" s="776"/>
    </row>
    <row r="135" spans="1:23" s="769" customFormat="1" x14ac:dyDescent="0.3">
      <c r="A135" s="777" t="s">
        <v>124</v>
      </c>
      <c r="B135" s="771">
        <v>1221</v>
      </c>
      <c r="C135" s="771">
        <v>443</v>
      </c>
      <c r="D135" s="771">
        <v>681</v>
      </c>
      <c r="E135" s="771">
        <v>69</v>
      </c>
      <c r="F135" s="771">
        <v>28</v>
      </c>
      <c r="G135" s="771">
        <v>622</v>
      </c>
      <c r="H135" s="771">
        <v>202</v>
      </c>
      <c r="I135" s="771">
        <v>324</v>
      </c>
      <c r="J135" s="771">
        <v>80</v>
      </c>
      <c r="K135" s="771">
        <v>16</v>
      </c>
      <c r="L135" s="776">
        <v>36.281736281736279</v>
      </c>
      <c r="M135" s="776">
        <v>55.773955773955777</v>
      </c>
      <c r="N135" s="776">
        <v>5.6511056511056514</v>
      </c>
      <c r="O135" s="776">
        <v>2.2932022932022931</v>
      </c>
      <c r="P135" s="776">
        <v>0.32475884244372988</v>
      </c>
      <c r="Q135" s="776">
        <v>0.52090032154340837</v>
      </c>
      <c r="R135" s="776">
        <v>0.12861736334405144</v>
      </c>
      <c r="S135" s="776">
        <v>2.5723472668810289E-2</v>
      </c>
      <c r="T135" s="776"/>
    </row>
    <row r="136" spans="1:23" s="769" customFormat="1" x14ac:dyDescent="0.3">
      <c r="A136" s="778" t="s">
        <v>26</v>
      </c>
      <c r="B136" s="771">
        <v>614</v>
      </c>
      <c r="C136" s="771">
        <v>109</v>
      </c>
      <c r="D136" s="771">
        <v>446</v>
      </c>
      <c r="E136" s="771">
        <v>27</v>
      </c>
      <c r="F136" s="771">
        <v>32</v>
      </c>
      <c r="G136" s="771">
        <v>333</v>
      </c>
      <c r="H136" s="771">
        <v>43</v>
      </c>
      <c r="I136" s="771">
        <v>241</v>
      </c>
      <c r="J136" s="771">
        <v>36</v>
      </c>
      <c r="K136" s="771">
        <v>13</v>
      </c>
      <c r="L136" s="776">
        <v>17.752442996742669</v>
      </c>
      <c r="M136" s="776">
        <v>72.638436482084686</v>
      </c>
      <c r="N136" s="776">
        <v>4.3973941368078178</v>
      </c>
      <c r="O136" s="776">
        <v>5.2117263843648214</v>
      </c>
      <c r="P136" s="776">
        <v>0.12912912912912913</v>
      </c>
      <c r="Q136" s="776">
        <v>0.72372372372372373</v>
      </c>
      <c r="R136" s="776">
        <v>0.10810810810810811</v>
      </c>
      <c r="S136" s="776">
        <v>3.903903903903904E-2</v>
      </c>
      <c r="T136" s="776"/>
    </row>
    <row r="137" spans="1:23" s="769" customFormat="1" x14ac:dyDescent="0.3">
      <c r="A137" s="777" t="s">
        <v>162</v>
      </c>
      <c r="B137" s="771">
        <v>6387</v>
      </c>
      <c r="C137" s="771">
        <v>2044</v>
      </c>
      <c r="D137" s="771">
        <v>3529</v>
      </c>
      <c r="E137" s="771">
        <v>487</v>
      </c>
      <c r="F137" s="771">
        <v>327</v>
      </c>
      <c r="G137" s="771">
        <v>2193</v>
      </c>
      <c r="H137" s="771">
        <v>565</v>
      </c>
      <c r="I137" s="771">
        <v>1360</v>
      </c>
      <c r="J137" s="771">
        <v>237</v>
      </c>
      <c r="K137" s="771">
        <v>31</v>
      </c>
      <c r="L137" s="776">
        <v>32.002505088460936</v>
      </c>
      <c r="M137" s="776">
        <v>55.252857366525753</v>
      </c>
      <c r="N137" s="776">
        <v>7.6248630029747924</v>
      </c>
      <c r="O137" s="776">
        <v>5.1197745420385159</v>
      </c>
      <c r="P137" s="776">
        <v>0.25763793889648884</v>
      </c>
      <c r="Q137" s="776">
        <v>0.62015503875968991</v>
      </c>
      <c r="R137" s="776">
        <v>0.10807113543091655</v>
      </c>
      <c r="S137" s="776">
        <v>1.4135886912904697E-2</v>
      </c>
      <c r="T137" s="77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workbookViewId="0">
      <selection activeCell="K32" sqref="K32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197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198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229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199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43405</v>
      </c>
      <c r="C7" s="864">
        <v>43435</v>
      </c>
      <c r="D7" s="864">
        <v>43466</v>
      </c>
      <c r="E7" s="864">
        <v>43497</v>
      </c>
      <c r="F7" s="864">
        <v>43525</v>
      </c>
      <c r="G7" s="864">
        <v>43556</v>
      </c>
      <c r="H7" s="864">
        <v>43586</v>
      </c>
      <c r="I7" s="864">
        <v>43617</v>
      </c>
      <c r="J7" s="864">
        <v>43647</v>
      </c>
      <c r="K7" s="864">
        <v>43678</v>
      </c>
      <c r="L7" s="864">
        <v>43709</v>
      </c>
      <c r="M7" s="864">
        <v>43739</v>
      </c>
      <c r="N7" s="864">
        <v>43770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7840</v>
      </c>
      <c r="C11" s="629">
        <v>6960</v>
      </c>
      <c r="D11" s="629">
        <v>10230</v>
      </c>
      <c r="E11" s="629">
        <v>7600</v>
      </c>
      <c r="F11" s="629">
        <v>8240</v>
      </c>
      <c r="G11" s="629">
        <v>8730</v>
      </c>
      <c r="H11" s="629">
        <v>9400</v>
      </c>
      <c r="I11" s="629">
        <v>8800</v>
      </c>
      <c r="J11" s="629">
        <v>7740</v>
      </c>
      <c r="K11" s="629">
        <v>3950</v>
      </c>
      <c r="L11" s="629">
        <v>9950</v>
      </c>
      <c r="M11" s="629">
        <v>8800</v>
      </c>
      <c r="N11" s="629">
        <v>7630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200</v>
      </c>
      <c r="B12" s="631">
        <v>2.8562062937062938</v>
      </c>
      <c r="C12" s="631">
        <v>2.5268491330969329</v>
      </c>
      <c r="D12" s="631">
        <v>3.7097727297445244</v>
      </c>
      <c r="E12" s="631">
        <v>2.7560455192034139</v>
      </c>
      <c r="F12" s="631">
        <v>2.9883347544493026</v>
      </c>
      <c r="G12" s="631">
        <v>3.1621556000884219</v>
      </c>
      <c r="H12" s="631">
        <v>3.399360698892071</v>
      </c>
      <c r="I12" s="631">
        <v>3.1666151068008666</v>
      </c>
      <c r="J12" s="631">
        <v>2.7766616921134197</v>
      </c>
      <c r="K12" s="631">
        <v>1.4137008669123097</v>
      </c>
      <c r="L12" s="631">
        <v>3.5626588395318035</v>
      </c>
      <c r="M12" s="631">
        <v>3.1483137226851685</v>
      </c>
      <c r="N12" s="631">
        <v>2.7288301079729762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2.6325074486435627</v>
      </c>
      <c r="C14" s="631">
        <v>2.0828457758015446</v>
      </c>
      <c r="D14" s="631">
        <v>3.5954353603251525</v>
      </c>
      <c r="E14" s="631">
        <v>2.6911655530809204</v>
      </c>
      <c r="F14" s="631">
        <v>2.6770884220810944</v>
      </c>
      <c r="G14" s="631">
        <v>2.7622101579937426</v>
      </c>
      <c r="H14" s="631">
        <v>2.9815952122084766</v>
      </c>
      <c r="I14" s="631">
        <v>2.2774347446229961</v>
      </c>
      <c r="J14" s="631">
        <v>2.1300777958495818</v>
      </c>
      <c r="K14" s="631">
        <v>1.1110894334321835</v>
      </c>
      <c r="L14" s="631">
        <v>2.8143502648800252</v>
      </c>
      <c r="M14" s="631">
        <v>2.6954912844483396</v>
      </c>
      <c r="N14" s="631">
        <v>2.5961369793595415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2.5878445245759916</v>
      </c>
      <c r="C16" s="675">
        <v>2.1169047053635035</v>
      </c>
      <c r="D16" s="675">
        <v>3.5055706044360826</v>
      </c>
      <c r="E16" s="675">
        <v>2.6560605545546228</v>
      </c>
      <c r="F16" s="675">
        <v>2.6357555832672035</v>
      </c>
      <c r="G16" s="675">
        <v>2.7097299313806396</v>
      </c>
      <c r="H16" s="675">
        <v>2.9379327595420284</v>
      </c>
      <c r="I16" s="675">
        <v>2.2725730954480698</v>
      </c>
      <c r="J16" s="675">
        <v>2.0984464726919909</v>
      </c>
      <c r="K16" s="675">
        <v>1.0889455190453203</v>
      </c>
      <c r="L16" s="675">
        <v>2.704915275145507</v>
      </c>
      <c r="M16" s="675">
        <v>2.6431767463245599</v>
      </c>
      <c r="N16" s="675">
        <v>2.5949246327036821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2.9105587422987038</v>
      </c>
      <c r="C17" s="675">
        <v>1.869555980454642</v>
      </c>
      <c r="D17" s="675">
        <v>4.1569293959351317</v>
      </c>
      <c r="E17" s="675">
        <v>2.9105587422987038</v>
      </c>
      <c r="F17" s="675">
        <v>2.9349363507779351</v>
      </c>
      <c r="G17" s="675">
        <v>3.0905233380480905</v>
      </c>
      <c r="H17" s="675">
        <v>3.2531824611032532</v>
      </c>
      <c r="I17" s="675">
        <v>2.3094688221709005</v>
      </c>
      <c r="J17" s="675">
        <v>2.338919925512104</v>
      </c>
      <c r="K17" s="675">
        <v>1.2579084480833642</v>
      </c>
      <c r="L17" s="675">
        <v>3.5362876377894503</v>
      </c>
      <c r="M17" s="675">
        <v>3.0406155211955315</v>
      </c>
      <c r="N17" s="675">
        <v>2.6041281349411851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2.9885004173235648</v>
      </c>
      <c r="C19" s="631">
        <v>2.7900953350022255</v>
      </c>
      <c r="D19" s="631">
        <v>3.7772282649420417</v>
      </c>
      <c r="E19" s="631">
        <v>2.794392739197709</v>
      </c>
      <c r="F19" s="631">
        <v>3.1722028224293672</v>
      </c>
      <c r="G19" s="631">
        <v>3.3988647376436387</v>
      </c>
      <c r="H19" s="631">
        <v>3.6438360875621205</v>
      </c>
      <c r="I19" s="631">
        <v>3.6809084457061747</v>
      </c>
      <c r="J19" s="631">
        <v>3.1501499801912956</v>
      </c>
      <c r="K19" s="631">
        <v>1.5892053973013494</v>
      </c>
      <c r="L19" s="631">
        <v>3.9975775687393167</v>
      </c>
      <c r="M19" s="631">
        <v>3.4111462808048838</v>
      </c>
      <c r="N19" s="631">
        <v>2.8057606798008958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2.2237032100410974</v>
      </c>
      <c r="C21" s="675">
        <v>2.1727068954038038</v>
      </c>
      <c r="D21" s="675">
        <v>3.0715894536942985</v>
      </c>
      <c r="E21" s="675">
        <v>1.9872515935508059</v>
      </c>
      <c r="F21" s="675">
        <v>2.1263937243841169</v>
      </c>
      <c r="G21" s="675">
        <v>2.2110907606417016</v>
      </c>
      <c r="H21" s="675">
        <v>2.5630983463881636</v>
      </c>
      <c r="I21" s="675">
        <v>2.3877202956225125</v>
      </c>
      <c r="J21" s="675">
        <v>2.1820489811997987</v>
      </c>
      <c r="K21" s="675">
        <v>1.1074221309685031</v>
      </c>
      <c r="L21" s="675">
        <v>2.4990161353797715</v>
      </c>
      <c r="M21" s="675">
        <v>2.4362531955339</v>
      </c>
      <c r="N21" s="675">
        <v>2.3935241752487348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4.6081300813008133</v>
      </c>
      <c r="C22" s="675">
        <v>3.8340319069434967</v>
      </c>
      <c r="D22" s="675">
        <v>4.6768158947232612</v>
      </c>
      <c r="E22" s="675">
        <v>4.4426546391752577</v>
      </c>
      <c r="F22" s="675">
        <v>6.230670103092784</v>
      </c>
      <c r="G22" s="675">
        <v>7.1361895258634567</v>
      </c>
      <c r="H22" s="675">
        <v>7.3421958991856311</v>
      </c>
      <c r="I22" s="675">
        <v>7.1948724121328844</v>
      </c>
      <c r="J22" s="675">
        <v>5.0320878066334789</v>
      </c>
      <c r="K22" s="675">
        <v>2.4024474370894695</v>
      </c>
      <c r="L22" s="675">
        <v>5.0833733205374276</v>
      </c>
      <c r="M22" s="675">
        <v>5.3717026378896877</v>
      </c>
      <c r="N22" s="675">
        <v>4.2288557213930353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2.4703475351820621</v>
      </c>
      <c r="C23" s="675">
        <v>2.4653312788906012</v>
      </c>
      <c r="D23" s="675">
        <v>3.6679961490854076</v>
      </c>
      <c r="E23" s="675">
        <v>2.3516946237150997</v>
      </c>
      <c r="F23" s="675">
        <v>2.6087315455633675</v>
      </c>
      <c r="G23" s="675">
        <v>2.6588293460048891</v>
      </c>
      <c r="H23" s="675">
        <v>2.6570048309178742</v>
      </c>
      <c r="I23" s="675">
        <v>2.664734084067343</v>
      </c>
      <c r="J23" s="675">
        <v>2.6308501800055386</v>
      </c>
      <c r="K23" s="675">
        <v>1.2112382934443289</v>
      </c>
      <c r="L23" s="675">
        <v>3.1508959926710434</v>
      </c>
      <c r="M23" s="675">
        <v>2.4989264589768809</v>
      </c>
      <c r="N23" s="675">
        <v>2.0826409659909162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3.8935516888433983</v>
      </c>
      <c r="C24" s="675">
        <v>3.5794641030885663</v>
      </c>
      <c r="D24" s="675">
        <v>4.2675705476375221</v>
      </c>
      <c r="E24" s="675">
        <v>3.5232259667135875</v>
      </c>
      <c r="F24" s="675">
        <v>2.90221081394386</v>
      </c>
      <c r="G24" s="675">
        <v>3.051254450608595</v>
      </c>
      <c r="H24" s="675">
        <v>3.9372360685600731</v>
      </c>
      <c r="I24" s="675">
        <v>4.2822844098083204</v>
      </c>
      <c r="J24" s="675">
        <v>3.8965124051429245</v>
      </c>
      <c r="K24" s="675">
        <v>2.457252416167782</v>
      </c>
      <c r="L24" s="675">
        <v>7.6495676331337785</v>
      </c>
      <c r="M24" s="675">
        <v>5.1714709788297792</v>
      </c>
      <c r="N24" s="675">
        <v>3.7296219555103796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4.0381744279907705</v>
      </c>
      <c r="C29" s="675">
        <v>3.0859567537449371</v>
      </c>
      <c r="D29" s="675">
        <v>4.7353720649479607</v>
      </c>
      <c r="E29" s="675">
        <v>3.5109901492260107</v>
      </c>
      <c r="F29" s="675">
        <v>3.8017272785718879</v>
      </c>
      <c r="G29" s="675">
        <v>4.1496117552093379</v>
      </c>
      <c r="H29" s="675">
        <v>4.4560644050603972</v>
      </c>
      <c r="I29" s="675">
        <v>3.8820530033064578</v>
      </c>
      <c r="J29" s="675">
        <v>3.2029079690635509</v>
      </c>
      <c r="K29" s="675">
        <v>1.5875282977097602</v>
      </c>
      <c r="L29" s="675">
        <v>4.2076998336058953</v>
      </c>
      <c r="M29" s="675">
        <v>3.9741767776674832</v>
      </c>
      <c r="N29" s="675">
        <v>3.4664248120032277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2.0378920554051905</v>
      </c>
      <c r="C30" s="675">
        <v>2.3145199808947621</v>
      </c>
      <c r="D30" s="675">
        <v>3.7434325744308232</v>
      </c>
      <c r="E30" s="675">
        <v>2.654832033115746</v>
      </c>
      <c r="F30" s="675">
        <v>3.0667887279095685</v>
      </c>
      <c r="G30" s="675">
        <v>3.0070848590988697</v>
      </c>
      <c r="H30" s="675">
        <v>3.1941569813723931</v>
      </c>
      <c r="I30" s="675">
        <v>3.3913095214485454</v>
      </c>
      <c r="J30" s="675">
        <v>3.2227356563473015</v>
      </c>
      <c r="K30" s="675">
        <v>1.7392856434563591</v>
      </c>
      <c r="L30" s="675">
        <v>3.9862761041588168</v>
      </c>
      <c r="M30" s="675">
        <v>3.5559169426650534</v>
      </c>
      <c r="N30" s="675">
        <v>2.8578228189516688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1.3815922109033123</v>
      </c>
      <c r="C31" s="675">
        <v>1.7342057126776416</v>
      </c>
      <c r="D31" s="675">
        <v>2.0128034391719818</v>
      </c>
      <c r="E31" s="675">
        <v>1.5772390114718944</v>
      </c>
      <c r="F31" s="675">
        <v>1.6083309905350951</v>
      </c>
      <c r="G31" s="675">
        <v>1.6403388011293369</v>
      </c>
      <c r="H31" s="675">
        <v>1.8050165092973409</v>
      </c>
      <c r="I31" s="675">
        <v>1.8928057389595849</v>
      </c>
      <c r="J31" s="675">
        <v>1.8459796149490373</v>
      </c>
      <c r="K31" s="675">
        <v>0.95479367224004952</v>
      </c>
      <c r="L31" s="675">
        <v>2.3066195820868667</v>
      </c>
      <c r="M31" s="675">
        <v>1.6207182754211624</v>
      </c>
      <c r="N31" s="675">
        <v>1.4973921821546745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212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207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M129"/>
  <sheetViews>
    <sheetView workbookViewId="0">
      <selection activeCell="K32" sqref="K32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201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5" t="s">
        <v>202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229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3" t="s">
        <v>203</v>
      </c>
      <c r="C6" s="863"/>
      <c r="D6" s="863"/>
      <c r="E6" s="863"/>
      <c r="F6" s="863"/>
      <c r="G6" s="863"/>
      <c r="H6" s="863"/>
      <c r="I6" s="863"/>
      <c r="J6" s="863"/>
      <c r="K6" s="863"/>
      <c r="L6" s="863"/>
      <c r="M6" s="863"/>
      <c r="N6" s="863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4">
        <v>43405</v>
      </c>
      <c r="C7" s="864">
        <v>43435</v>
      </c>
      <c r="D7" s="864">
        <v>43466</v>
      </c>
      <c r="E7" s="864">
        <v>43497</v>
      </c>
      <c r="F7" s="864">
        <v>43525</v>
      </c>
      <c r="G7" s="864">
        <v>43556</v>
      </c>
      <c r="H7" s="864">
        <v>43586</v>
      </c>
      <c r="I7" s="864">
        <v>43617</v>
      </c>
      <c r="J7" s="864">
        <v>43647</v>
      </c>
      <c r="K7" s="864">
        <v>43678</v>
      </c>
      <c r="L7" s="864">
        <v>43709</v>
      </c>
      <c r="M7" s="864">
        <v>43739</v>
      </c>
      <c r="N7" s="864">
        <v>43770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4190</v>
      </c>
      <c r="C11" s="629">
        <v>3700</v>
      </c>
      <c r="D11" s="629">
        <v>4970</v>
      </c>
      <c r="E11" s="629">
        <v>4670</v>
      </c>
      <c r="F11" s="629">
        <v>4980</v>
      </c>
      <c r="G11" s="629">
        <v>5250</v>
      </c>
      <c r="H11" s="629">
        <v>5360</v>
      </c>
      <c r="I11" s="629">
        <v>4860</v>
      </c>
      <c r="J11" s="629">
        <v>4630</v>
      </c>
      <c r="K11" s="629">
        <v>2880</v>
      </c>
      <c r="L11" s="629">
        <v>5080</v>
      </c>
      <c r="M11" s="629">
        <v>5070</v>
      </c>
      <c r="N11" s="629">
        <v>4490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204</v>
      </c>
      <c r="B12" s="631">
        <v>14.026634544602823</v>
      </c>
      <c r="C12" s="631">
        <v>12.364062238581228</v>
      </c>
      <c r="D12" s="631">
        <v>16.613129893595662</v>
      </c>
      <c r="E12" s="631">
        <v>15.634198554990633</v>
      </c>
      <c r="F12" s="631">
        <v>16.663322632423753</v>
      </c>
      <c r="G12" s="631">
        <v>17.542803638309255</v>
      </c>
      <c r="H12" s="631">
        <v>17.92856665106013</v>
      </c>
      <c r="I12" s="631">
        <v>16.199179535069874</v>
      </c>
      <c r="J12" s="631">
        <v>15.432839802587702</v>
      </c>
      <c r="K12" s="631">
        <v>9.6124341271429525</v>
      </c>
      <c r="L12" s="631">
        <v>16.935699039487726</v>
      </c>
      <c r="M12" s="631">
        <v>16.909582096521362</v>
      </c>
      <c r="N12" s="631">
        <v>14.970818742704687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14.015838183379447</v>
      </c>
      <c r="C14" s="631">
        <v>11.039022993989123</v>
      </c>
      <c r="D14" s="631">
        <v>17.320354995705696</v>
      </c>
      <c r="E14" s="631">
        <v>15.240003817158126</v>
      </c>
      <c r="F14" s="631">
        <v>15.320041972717732</v>
      </c>
      <c r="G14" s="631">
        <v>16.164409689109288</v>
      </c>
      <c r="H14" s="631">
        <v>16.550539276510452</v>
      </c>
      <c r="I14" s="631">
        <v>13.207730406914637</v>
      </c>
      <c r="J14" s="631">
        <v>11.910308677926617</v>
      </c>
      <c r="K14" s="631">
        <v>6.9902912621359228</v>
      </c>
      <c r="L14" s="631">
        <v>15.569792273344982</v>
      </c>
      <c r="M14" s="631">
        <v>14.872342491020291</v>
      </c>
      <c r="N14" s="631">
        <v>13.625776397515526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16.259511413696437</v>
      </c>
      <c r="C16" s="675">
        <v>13.175810973167801</v>
      </c>
      <c r="D16" s="675">
        <v>19.321671785285087</v>
      </c>
      <c r="E16" s="675">
        <v>16.931499532647884</v>
      </c>
      <c r="F16" s="675">
        <v>16.911372130272291</v>
      </c>
      <c r="G16" s="675">
        <v>17.878585723815878</v>
      </c>
      <c r="H16" s="675">
        <v>18.527918781725887</v>
      </c>
      <c r="I16" s="675">
        <v>14.748201438848922</v>
      </c>
      <c r="J16" s="675">
        <v>13.27386499800293</v>
      </c>
      <c r="K16" s="675">
        <v>7.7261222858665244</v>
      </c>
      <c r="L16" s="675">
        <v>16.677767417077394</v>
      </c>
      <c r="M16" s="675">
        <v>16.400213162803091</v>
      </c>
      <c r="N16" s="675">
        <v>15.554667732054867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8.3946488294314374</v>
      </c>
      <c r="C17" s="675">
        <v>5.6856187290969897</v>
      </c>
      <c r="D17" s="675">
        <v>12.307692307692308</v>
      </c>
      <c r="E17" s="675">
        <v>11.003344481605351</v>
      </c>
      <c r="F17" s="675">
        <v>11.334002006018054</v>
      </c>
      <c r="G17" s="675">
        <v>11.868940153794718</v>
      </c>
      <c r="H17" s="675">
        <v>11.601471079906386</v>
      </c>
      <c r="I17" s="675">
        <v>9.0648513077749904</v>
      </c>
      <c r="J17" s="675">
        <v>8.2407739161590836</v>
      </c>
      <c r="K17" s="675">
        <v>5.0125313283208017</v>
      </c>
      <c r="L17" s="675">
        <v>12.593917710196781</v>
      </c>
      <c r="M17" s="675">
        <v>10.76923076923077</v>
      </c>
      <c r="N17" s="675">
        <v>8.4436493738819323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14.032465859314611</v>
      </c>
      <c r="C19" s="631">
        <v>13.079777365491651</v>
      </c>
      <c r="D19" s="631">
        <v>16.231256763023652</v>
      </c>
      <c r="E19" s="631">
        <v>15.846938249987124</v>
      </c>
      <c r="F19" s="631">
        <v>17.388394006487822</v>
      </c>
      <c r="G19" s="631">
        <v>18.287156246781336</v>
      </c>
      <c r="H19" s="631">
        <v>18.671814671814673</v>
      </c>
      <c r="I19" s="631">
        <v>17.763893122015645</v>
      </c>
      <c r="J19" s="631">
        <v>17.276236919638322</v>
      </c>
      <c r="K19" s="631">
        <v>10.98465603089117</v>
      </c>
      <c r="L19" s="631">
        <v>17.650645259628085</v>
      </c>
      <c r="M19" s="631">
        <v>17.975815465907935</v>
      </c>
      <c r="N19" s="631">
        <v>15.675016513388549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11.076208686151325</v>
      </c>
      <c r="C21" s="675">
        <v>10.584539743239551</v>
      </c>
      <c r="D21" s="675">
        <v>12.605845397432395</v>
      </c>
      <c r="E21" s="675">
        <v>12.276633474287273</v>
      </c>
      <c r="F21" s="675">
        <v>13.047034764826176</v>
      </c>
      <c r="G21" s="675">
        <v>13.747954173486088</v>
      </c>
      <c r="H21" s="675">
        <v>14.046321525885558</v>
      </c>
      <c r="I21" s="675">
        <v>12.62030635759794</v>
      </c>
      <c r="J21" s="675">
        <v>12.393220338983051</v>
      </c>
      <c r="K21" s="675">
        <v>8.1751626898047736</v>
      </c>
      <c r="L21" s="675">
        <v>13.179661016949151</v>
      </c>
      <c r="M21" s="675">
        <v>13.288135593220337</v>
      </c>
      <c r="N21" s="675">
        <v>12.515254237288135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18.163368848300355</v>
      </c>
      <c r="C22" s="675">
        <v>15.981735159817351</v>
      </c>
      <c r="D22" s="675">
        <v>17.642585551330797</v>
      </c>
      <c r="E22" s="675">
        <v>20.481622306717366</v>
      </c>
      <c r="F22" s="675">
        <v>24.512040557667934</v>
      </c>
      <c r="G22" s="675">
        <v>26.818757921419518</v>
      </c>
      <c r="H22" s="675">
        <v>27.198986058301649</v>
      </c>
      <c r="I22" s="675">
        <v>26.749716874292183</v>
      </c>
      <c r="J22" s="675">
        <v>26.11551528878822</v>
      </c>
      <c r="K22" s="675">
        <v>16.179469748470428</v>
      </c>
      <c r="L22" s="675">
        <v>23.113528212100611</v>
      </c>
      <c r="M22" s="675">
        <v>25.198277815544976</v>
      </c>
      <c r="N22" s="675">
        <v>22.343077271697258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15.417406749555951</v>
      </c>
      <c r="C23" s="675">
        <v>14.514123290104813</v>
      </c>
      <c r="D23" s="675">
        <v>20.255863539445627</v>
      </c>
      <c r="E23" s="675">
        <v>17.868561278863233</v>
      </c>
      <c r="F23" s="675">
        <v>19.431616341030196</v>
      </c>
      <c r="G23" s="675">
        <v>19.662522202486681</v>
      </c>
      <c r="H23" s="675">
        <v>19.612719843666724</v>
      </c>
      <c r="I23" s="675">
        <v>18.472998137802605</v>
      </c>
      <c r="J23" s="675">
        <v>18.037974683544302</v>
      </c>
      <c r="K23" s="675">
        <v>11.342894393741851</v>
      </c>
      <c r="L23" s="675">
        <v>18.39851024208566</v>
      </c>
      <c r="M23" s="675">
        <v>18.048053641273981</v>
      </c>
      <c r="N23" s="675">
        <v>15.403240826969641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13.06252489048188</v>
      </c>
      <c r="C24" s="675">
        <v>12.58462763839108</v>
      </c>
      <c r="D24" s="675">
        <v>15.565286624203821</v>
      </c>
      <c r="E24" s="675">
        <v>14.456391875746716</v>
      </c>
      <c r="F24" s="675">
        <v>14.297092791716448</v>
      </c>
      <c r="G24" s="675">
        <v>15.053763440860216</v>
      </c>
      <c r="H24" s="675">
        <v>16.686579052170451</v>
      </c>
      <c r="I24" s="675">
        <v>15.570522979397779</v>
      </c>
      <c r="J24" s="675">
        <v>14.461172741679873</v>
      </c>
      <c r="K24" s="675">
        <v>9.3502377179080813</v>
      </c>
      <c r="L24" s="675">
        <v>19.572107765451662</v>
      </c>
      <c r="M24" s="675">
        <v>18.89108910891089</v>
      </c>
      <c r="N24" s="675">
        <v>13.827258320126784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10.095421973044221</v>
      </c>
      <c r="C29" s="675">
        <v>8.4877288085248583</v>
      </c>
      <c r="D29" s="675">
        <v>12.297181895815543</v>
      </c>
      <c r="E29" s="675">
        <v>11.595440537630417</v>
      </c>
      <c r="F29" s="675">
        <v>12.575650688746148</v>
      </c>
      <c r="G29" s="675">
        <v>13.500167081275757</v>
      </c>
      <c r="H29" s="675">
        <v>13.871458805183231</v>
      </c>
      <c r="I29" s="675">
        <v>11.952147508597351</v>
      </c>
      <c r="J29" s="675">
        <v>11.066803248701252</v>
      </c>
      <c r="K29" s="675">
        <v>5.8242481890685589</v>
      </c>
      <c r="L29" s="675">
        <v>12.672861637521034</v>
      </c>
      <c r="M29" s="675">
        <v>12.789931952879199</v>
      </c>
      <c r="N29" s="675">
        <v>10.9936343016024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28.258064516129032</v>
      </c>
      <c r="C30" s="675">
        <v>27.419354838709676</v>
      </c>
      <c r="D30" s="675">
        <v>39.87096774193548</v>
      </c>
      <c r="E30" s="675">
        <v>31.548387096774196</v>
      </c>
      <c r="F30" s="675">
        <v>35.41935483870968</v>
      </c>
      <c r="G30" s="675">
        <v>35.161290322580648</v>
      </c>
      <c r="H30" s="675">
        <v>36.70967741935484</v>
      </c>
      <c r="I30" s="675">
        <v>41.212121212121211</v>
      </c>
      <c r="J30" s="675">
        <v>40.151515151515149</v>
      </c>
      <c r="K30" s="675">
        <v>27.196969696969695</v>
      </c>
      <c r="L30" s="675">
        <v>42.196969696969703</v>
      </c>
      <c r="M30" s="675">
        <v>41.742424242424242</v>
      </c>
      <c r="N30" s="675">
        <v>36.893939393939398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73.770491803278688</v>
      </c>
      <c r="C31" s="675">
        <v>70.185449358059913</v>
      </c>
      <c r="D31" s="675">
        <v>73.770491803278688</v>
      </c>
      <c r="E31" s="675">
        <v>75.159235668789819</v>
      </c>
      <c r="F31" s="675">
        <v>73.680506685432789</v>
      </c>
      <c r="G31" s="675">
        <v>74.947220267417308</v>
      </c>
      <c r="H31" s="675">
        <v>74.418604651162795</v>
      </c>
      <c r="I31" s="675">
        <v>78.705793829947325</v>
      </c>
      <c r="J31" s="675">
        <v>80.434782608695656</v>
      </c>
      <c r="K31" s="675">
        <v>70.105421686746979</v>
      </c>
      <c r="L31" s="675">
        <v>79.473684210526315</v>
      </c>
      <c r="M31" s="675">
        <v>76.97516930022573</v>
      </c>
      <c r="N31" s="675">
        <v>74.906085649887302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6" t="s">
        <v>212</v>
      </c>
      <c r="B34" s="866"/>
      <c r="C34" s="866"/>
      <c r="D34" s="866"/>
      <c r="E34" s="866"/>
      <c r="F34" s="866"/>
      <c r="G34" s="866"/>
      <c r="H34" s="866"/>
      <c r="I34" s="866"/>
      <c r="J34" s="866"/>
      <c r="K34" s="866"/>
      <c r="L34" s="866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7" t="s">
        <v>207</v>
      </c>
      <c r="B37" s="857"/>
      <c r="C37" s="857"/>
      <c r="D37" s="857"/>
      <c r="E37" s="857"/>
      <c r="F37" s="857"/>
      <c r="G37" s="857"/>
      <c r="H37" s="857"/>
      <c r="I37" s="857"/>
      <c r="J37" s="857"/>
      <c r="K37" s="857"/>
      <c r="L37" s="857"/>
      <c r="M37" s="857"/>
      <c r="N37" s="857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7">
    <mergeCell ref="A2:N2"/>
    <mergeCell ref="B7:B8"/>
    <mergeCell ref="N7:N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35.1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227</v>
      </c>
    </row>
    <row r="3" spans="2:7" x14ac:dyDescent="0.3">
      <c r="C3" s="51">
        <v>2020</v>
      </c>
      <c r="D3" s="681" t="s">
        <v>228</v>
      </c>
    </row>
    <row r="4" spans="2:7" x14ac:dyDescent="0.3">
      <c r="B4" t="s">
        <v>62</v>
      </c>
      <c r="C4" s="680" t="s">
        <v>223</v>
      </c>
      <c r="D4" t="str">
        <f>CONCATENATE(C4&amp;" "&amp;$C$2)</f>
        <v>Novembre 2019</v>
      </c>
      <c r="E4" t="str">
        <f>UPPER(D4)</f>
        <v>NOVEMBRE 2019</v>
      </c>
    </row>
    <row r="5" spans="2:7" x14ac:dyDescent="0.3">
      <c r="C5" s="680" t="s">
        <v>224</v>
      </c>
      <c r="D5" t="str">
        <f>CONCATENATE(LOWER(C4)&amp;" "&amp;$C$2)</f>
        <v>novembre 2019</v>
      </c>
      <c r="E5" t="str">
        <f>UPPER(C4)</f>
        <v>NOVEMBRE</v>
      </c>
      <c r="F5" t="str">
        <f>UPPER(C5)</f>
        <v>DICEMBRE</v>
      </c>
      <c r="G5" t="str">
        <f>UPPER(C6)</f>
        <v>GENNAIO</v>
      </c>
    </row>
    <row r="6" spans="2:7" x14ac:dyDescent="0.3">
      <c r="C6" s="680" t="s">
        <v>225</v>
      </c>
      <c r="D6" t="str">
        <f>CONCATENATE(LOWER(C4)&amp;" - "&amp;LOWER(C6) &amp; " "&amp;C3&amp;C2)</f>
        <v>novembre - gennaio 20202019</v>
      </c>
      <c r="E6" t="str">
        <f>LOWER(C4)</f>
        <v>novembre</v>
      </c>
      <c r="F6" t="str">
        <f>LOWER(C5)</f>
        <v>dicembre</v>
      </c>
      <c r="G6" t="str">
        <f>LOWER(C6)</f>
        <v>gennaio</v>
      </c>
    </row>
    <row r="7" spans="2:7" x14ac:dyDescent="0.3">
      <c r="B7" t="s">
        <v>63</v>
      </c>
      <c r="C7" s="755" t="s">
        <v>226</v>
      </c>
      <c r="D7" t="str">
        <f>CONCATENATE(LOWER(C4)&amp;" "&amp;LOWER(C6))</f>
        <v>novembre gennaio</v>
      </c>
      <c r="E7" t="str">
        <f>UPPER(C7)</f>
        <v>NOVEMBRE 2019-GENNAIO 2020</v>
      </c>
    </row>
    <row r="8" spans="2:7" x14ac:dyDescent="0.3">
      <c r="D8" t="str">
        <f>CONCATENATE(D2&amp;" - "&amp;D3)</f>
        <v>nov 2019 - gen 2020</v>
      </c>
    </row>
    <row r="10" spans="2:7" ht="18" x14ac:dyDescent="0.3">
      <c r="B10" t="s">
        <v>168</v>
      </c>
      <c r="C10" s="374" t="s">
        <v>229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0"/>
  <sheetViews>
    <sheetView workbookViewId="0">
      <selection activeCell="K32" sqref="K32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2" t="s">
        <v>33</v>
      </c>
      <c r="B2" s="782"/>
      <c r="C2" s="782"/>
      <c r="D2" s="782"/>
      <c r="E2" s="782"/>
      <c r="F2" s="782"/>
      <c r="G2" s="782"/>
      <c r="H2" s="782"/>
      <c r="I2" s="782"/>
    </row>
    <row r="6" spans="1:9" s="176" customFormat="1" ht="17.25" x14ac:dyDescent="0.3">
      <c r="A6" s="176" t="s">
        <v>270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79" t="s">
        <v>271</v>
      </c>
      <c r="C8" s="779"/>
      <c r="D8" s="779"/>
      <c r="E8" s="779"/>
      <c r="F8" s="779"/>
      <c r="G8" s="779"/>
      <c r="H8" s="779"/>
      <c r="I8" s="779"/>
    </row>
    <row r="9" spans="1:9" ht="21" customHeight="1" x14ac:dyDescent="0.3">
      <c r="A9" s="322" t="s">
        <v>35</v>
      </c>
      <c r="B9" s="779" t="s">
        <v>272</v>
      </c>
      <c r="C9" s="779"/>
      <c r="D9" s="779"/>
      <c r="E9" s="779"/>
      <c r="F9" s="779"/>
      <c r="G9" s="779"/>
      <c r="H9" s="779"/>
      <c r="I9" s="779"/>
    </row>
    <row r="10" spans="1:9" ht="21" customHeight="1" x14ac:dyDescent="0.3">
      <c r="A10" s="322" t="s">
        <v>68</v>
      </c>
      <c r="B10" s="780" t="s">
        <v>273</v>
      </c>
      <c r="C10" s="780"/>
      <c r="D10" s="780"/>
      <c r="E10" s="780"/>
      <c r="F10" s="780"/>
      <c r="G10" s="780"/>
      <c r="H10" s="780"/>
      <c r="I10" s="780"/>
    </row>
    <row r="11" spans="1:9" ht="33.950000000000003" customHeight="1" x14ac:dyDescent="0.3">
      <c r="A11" s="322" t="s">
        <v>69</v>
      </c>
      <c r="B11" s="780" t="s">
        <v>274</v>
      </c>
      <c r="C11" s="780"/>
      <c r="D11" s="780"/>
      <c r="E11" s="780"/>
      <c r="F11" s="780"/>
      <c r="G11" s="780"/>
      <c r="H11" s="780"/>
      <c r="I11" s="780"/>
    </row>
    <row r="12" spans="1:9" ht="21" customHeight="1" x14ac:dyDescent="0.3">
      <c r="A12" s="322" t="s">
        <v>71</v>
      </c>
      <c r="B12" s="779" t="s">
        <v>275</v>
      </c>
      <c r="C12" s="779"/>
      <c r="D12" s="779"/>
      <c r="E12" s="779"/>
      <c r="F12" s="779"/>
      <c r="G12" s="779"/>
      <c r="H12" s="779"/>
      <c r="I12" s="779"/>
    </row>
    <row r="13" spans="1:9" ht="21" customHeight="1" x14ac:dyDescent="0.3">
      <c r="A13" s="322" t="s">
        <v>116</v>
      </c>
      <c r="B13" s="779" t="s">
        <v>276</v>
      </c>
      <c r="C13" s="779"/>
      <c r="D13" s="779"/>
      <c r="E13" s="779"/>
      <c r="F13" s="779"/>
      <c r="G13" s="779"/>
      <c r="H13" s="779"/>
      <c r="I13" s="779"/>
    </row>
    <row r="14" spans="1:9" ht="33.950000000000003" customHeight="1" x14ac:dyDescent="0.3">
      <c r="A14" s="322" t="s">
        <v>66</v>
      </c>
      <c r="B14" s="780" t="s">
        <v>277</v>
      </c>
      <c r="C14" s="780"/>
      <c r="D14" s="780"/>
      <c r="E14" s="780"/>
      <c r="F14" s="780"/>
      <c r="G14" s="780"/>
      <c r="H14" s="780"/>
      <c r="I14" s="780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278</v>
      </c>
      <c r="B17" s="38"/>
    </row>
    <row r="18" spans="1:9" ht="12.75" customHeight="1" x14ac:dyDescent="0.3">
      <c r="A18" s="176"/>
    </row>
    <row r="19" spans="1:9" s="177" customFormat="1" ht="33.950000000000003" customHeight="1" x14ac:dyDescent="0.25">
      <c r="A19" s="322" t="s">
        <v>122</v>
      </c>
      <c r="B19" s="780" t="s">
        <v>279</v>
      </c>
      <c r="C19" s="780"/>
      <c r="D19" s="780"/>
      <c r="E19" s="780"/>
      <c r="F19" s="780"/>
      <c r="G19" s="780"/>
      <c r="H19" s="780"/>
      <c r="I19" s="780"/>
    </row>
    <row r="20" spans="1:9" s="177" customFormat="1" ht="33.950000000000003" customHeight="1" x14ac:dyDescent="0.25">
      <c r="A20" s="322" t="s">
        <v>72</v>
      </c>
      <c r="B20" s="780" t="s">
        <v>280</v>
      </c>
      <c r="C20" s="780"/>
      <c r="D20" s="780"/>
      <c r="E20" s="780"/>
      <c r="F20" s="780"/>
      <c r="G20" s="780"/>
      <c r="H20" s="780"/>
      <c r="I20" s="780"/>
    </row>
    <row r="21" spans="1:9" ht="21" customHeight="1" x14ac:dyDescent="0.3">
      <c r="A21" s="322" t="s">
        <v>75</v>
      </c>
      <c r="B21" s="779" t="s">
        <v>281</v>
      </c>
      <c r="C21" s="779"/>
      <c r="D21" s="779"/>
      <c r="E21" s="779"/>
      <c r="F21" s="779"/>
      <c r="G21" s="779"/>
      <c r="H21" s="779"/>
      <c r="I21" s="779"/>
    </row>
    <row r="22" spans="1:9" ht="21" customHeight="1" x14ac:dyDescent="0.3">
      <c r="A22" s="322" t="s">
        <v>197</v>
      </c>
      <c r="B22" s="779" t="s">
        <v>282</v>
      </c>
      <c r="C22" s="779"/>
      <c r="D22" s="779"/>
      <c r="E22" s="779"/>
      <c r="F22" s="779"/>
      <c r="G22" s="779"/>
      <c r="H22" s="779"/>
      <c r="I22" s="779"/>
    </row>
    <row r="23" spans="1:9" ht="21" customHeight="1" x14ac:dyDescent="0.3">
      <c r="A23" s="322" t="s">
        <v>201</v>
      </c>
      <c r="B23" s="779" t="s">
        <v>283</v>
      </c>
      <c r="C23" s="779"/>
      <c r="D23" s="779"/>
      <c r="E23" s="779"/>
      <c r="F23" s="779"/>
      <c r="G23" s="779"/>
      <c r="H23" s="779"/>
      <c r="I23" s="779"/>
    </row>
    <row r="97" spans="1:9" x14ac:dyDescent="0.3">
      <c r="A97" s="179"/>
      <c r="B97" s="783"/>
      <c r="C97" s="783"/>
      <c r="D97" s="783"/>
      <c r="E97" s="783"/>
      <c r="F97" s="783"/>
      <c r="G97" s="783"/>
      <c r="H97" s="783"/>
      <c r="I97" s="783"/>
    </row>
    <row r="99" spans="1:9" x14ac:dyDescent="0.3">
      <c r="A99" s="179" t="s">
        <v>3</v>
      </c>
      <c r="B99" s="781" t="s">
        <v>284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285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3" t="s">
        <v>286</v>
      </c>
      <c r="C101" s="783"/>
      <c r="D101" s="783"/>
      <c r="E101" s="783"/>
      <c r="F101" s="783"/>
      <c r="G101" s="783"/>
      <c r="H101" s="783"/>
      <c r="I101" s="783"/>
    </row>
    <row r="102" spans="1:9" x14ac:dyDescent="0.3">
      <c r="A102" s="179" t="s">
        <v>69</v>
      </c>
      <c r="B102" s="187" t="s">
        <v>287</v>
      </c>
    </row>
    <row r="103" spans="1:9" x14ac:dyDescent="0.3">
      <c r="A103" s="179" t="s">
        <v>71</v>
      </c>
      <c r="B103" s="187" t="s">
        <v>288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289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290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291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292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293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197</v>
      </c>
      <c r="B109" s="781" t="s">
        <v>198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201</v>
      </c>
      <c r="B110" s="781" t="s">
        <v>202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workbookViewId="0">
      <selection activeCell="K32" sqref="K32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5" t="s">
        <v>32</v>
      </c>
      <c r="D39" s="786"/>
      <c r="E39" s="786"/>
      <c r="F39" s="786"/>
      <c r="G39" s="786"/>
      <c r="H39" s="786"/>
      <c r="I39" s="786"/>
      <c r="J39" s="786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7" t="s">
        <v>196</v>
      </c>
      <c r="D40" s="787"/>
      <c r="E40" s="787"/>
      <c r="F40" s="787"/>
      <c r="G40" s="787"/>
      <c r="H40" s="787"/>
      <c r="I40" s="787"/>
      <c r="J40" s="787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7"/>
      <c r="D41" s="787"/>
      <c r="E41" s="787"/>
      <c r="F41" s="787"/>
      <c r="G41" s="787"/>
      <c r="H41" s="787"/>
      <c r="I41" s="787"/>
      <c r="J41" s="787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88" t="s">
        <v>294</v>
      </c>
      <c r="D42" s="789"/>
      <c r="E42" s="789"/>
      <c r="F42" s="789"/>
      <c r="G42" s="789"/>
      <c r="H42" s="789"/>
      <c r="I42" s="789"/>
      <c r="J42" s="789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4" t="s">
        <v>0</v>
      </c>
      <c r="D45" s="784"/>
      <c r="E45" s="784"/>
      <c r="F45" s="784"/>
      <c r="G45" s="784"/>
      <c r="H45" s="784"/>
      <c r="I45" s="784"/>
      <c r="J45" s="784"/>
      <c r="K45" s="78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0" t="s">
        <v>1</v>
      </c>
      <c r="D46" s="790"/>
      <c r="E46" s="790"/>
      <c r="F46" s="790"/>
      <c r="G46" s="790"/>
      <c r="H46" s="790"/>
      <c r="I46" s="790"/>
      <c r="J46" s="790"/>
      <c r="K46" s="79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4" t="s">
        <v>2</v>
      </c>
      <c r="D47" s="784"/>
      <c r="E47" s="784"/>
      <c r="F47" s="784"/>
      <c r="G47" s="784"/>
      <c r="H47" s="784"/>
      <c r="I47" s="784"/>
      <c r="J47" s="784"/>
      <c r="K47" s="78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4"/>
      <c r="D48" s="784"/>
      <c r="E48" s="784"/>
      <c r="F48" s="784"/>
      <c r="G48" s="784"/>
      <c r="H48" s="784"/>
      <c r="I48" s="784"/>
      <c r="J48" s="784"/>
      <c r="K48" s="78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4"/>
      <c r="D49" s="784"/>
      <c r="E49" s="784"/>
      <c r="F49" s="784"/>
      <c r="G49" s="784"/>
      <c r="H49" s="784"/>
      <c r="I49" s="784"/>
      <c r="J49" s="784"/>
      <c r="K49" s="78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4"/>
      <c r="D50" s="784"/>
      <c r="E50" s="784"/>
      <c r="F50" s="784"/>
      <c r="G50" s="784"/>
      <c r="H50" s="784"/>
      <c r="I50" s="784"/>
      <c r="J50" s="784"/>
      <c r="K50" s="78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workbookViewId="0">
      <selection activeCell="K32" sqref="K32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3" t="s">
        <v>117</v>
      </c>
      <c r="B2" s="793"/>
      <c r="C2" s="793"/>
      <c r="D2" s="793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229</v>
      </c>
      <c r="B5" s="373"/>
      <c r="C5" s="131"/>
      <c r="D5" s="326" t="s">
        <v>294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188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3" t="s">
        <v>5</v>
      </c>
      <c r="B11" s="704"/>
      <c r="C11" s="705">
        <v>7630</v>
      </c>
      <c r="D11" s="706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7"/>
      <c r="B12" s="708"/>
      <c r="C12" s="709"/>
      <c r="D12" s="710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1" t="s">
        <v>169</v>
      </c>
      <c r="B13" s="792"/>
      <c r="C13" s="244">
        <v>1510</v>
      </c>
      <c r="D13" s="245">
        <v>19.80340760157274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30</v>
      </c>
      <c r="D14" s="247">
        <v>0.44560943643512452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216</v>
      </c>
      <c r="C15" s="250">
        <v>420</v>
      </c>
      <c r="D15" s="247">
        <v>5.4652686762778506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1060</v>
      </c>
      <c r="D16" s="247">
        <v>13.892529488859765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2850</v>
      </c>
      <c r="D18" s="245">
        <v>37.365661861074706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600</v>
      </c>
      <c r="D19" s="247">
        <v>7.8768020969855828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2250</v>
      </c>
      <c r="D20" s="247">
        <v>29.488859764089121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1" t="s">
        <v>82</v>
      </c>
      <c r="B22" s="792"/>
      <c r="C22" s="244">
        <v>2390</v>
      </c>
      <c r="D22" s="245">
        <v>31.310615989515071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1370</v>
      </c>
      <c r="D23" s="247">
        <v>17.942332896461334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211</v>
      </c>
      <c r="C24" s="250">
        <v>1020</v>
      </c>
      <c r="D24" s="247">
        <v>13.368283093053734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1"/>
      <c r="B25" s="712"/>
      <c r="C25" s="713"/>
      <c r="D25" s="714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5"/>
      <c r="C26" s="244">
        <v>880</v>
      </c>
      <c r="D26" s="716">
        <v>11.520314547837483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2660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340</v>
      </c>
      <c r="D32" s="245">
        <v>12.612612612612612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295</v>
      </c>
      <c r="D33" s="247" t="s">
        <v>295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100</v>
      </c>
      <c r="D34" s="247">
        <v>3.6036036036036037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240</v>
      </c>
      <c r="D35" s="247">
        <v>8.9339339339339343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280</v>
      </c>
      <c r="D37" s="245">
        <v>10.51051051051051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220</v>
      </c>
      <c r="D38" s="247">
        <v>8.3333333333333321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60</v>
      </c>
      <c r="D39" s="247">
        <v>2.1771771771771768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1870</v>
      </c>
      <c r="D41" s="245">
        <v>70.232732732732728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1210</v>
      </c>
      <c r="D42" s="247">
        <v>45.42042042042042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660</v>
      </c>
      <c r="D43" s="247">
        <v>24.812312312312311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180</v>
      </c>
      <c r="D45" s="186">
        <v>6.6441441441441444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295</v>
      </c>
      <c r="D48" s="186" t="s">
        <v>295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295</v>
      </c>
      <c r="D50" s="186" t="s">
        <v>295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295</v>
      </c>
      <c r="D51" s="184" t="s">
        <v>295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295</v>
      </c>
      <c r="D52" s="184" t="s">
        <v>295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295</v>
      </c>
      <c r="D53" s="184" t="s">
        <v>295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295</v>
      </c>
      <c r="D55" s="186" t="s">
        <v>295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295</v>
      </c>
      <c r="D56" s="184" t="s">
        <v>295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295</v>
      </c>
      <c r="D57" s="184" t="s">
        <v>295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295</v>
      </c>
      <c r="D59" s="186" t="s">
        <v>295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295</v>
      </c>
      <c r="D60" s="184" t="s">
        <v>295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295</v>
      </c>
      <c r="D61" s="184" t="s">
        <v>295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295</v>
      </c>
      <c r="D63" s="186" t="s">
        <v>295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4970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1180</v>
      </c>
      <c r="D70" s="245">
        <v>23.660894079742249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30</v>
      </c>
      <c r="D71" s="247">
        <v>0.64438179621425695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320</v>
      </c>
      <c r="D72" s="247">
        <v>6.4639548932742654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820</v>
      </c>
      <c r="D73" s="247">
        <v>16.552557390253725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2570</v>
      </c>
      <c r="D75" s="245">
        <v>51.772049939589202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380</v>
      </c>
      <c r="D76" s="247">
        <v>7.6318968989126059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2190</v>
      </c>
      <c r="D77" s="247">
        <v>44.140153040676601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520</v>
      </c>
      <c r="D79" s="245">
        <v>10.430930326218284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160</v>
      </c>
      <c r="D80" s="247">
        <v>3.2017720499395894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360</v>
      </c>
      <c r="D81" s="247">
        <v>7.229158276278695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700</v>
      </c>
      <c r="D83" s="186">
        <v>14.136125654450263</v>
      </c>
      <c r="H83" s="186"/>
    </row>
    <row r="84" spans="1:8" s="690" customFormat="1" ht="9.75" customHeight="1" thickBot="1" x14ac:dyDescent="0.35">
      <c r="A84" s="686"/>
      <c r="B84" s="687"/>
      <c r="C84" s="688"/>
      <c r="D84" s="689"/>
      <c r="H84" s="691"/>
    </row>
    <row r="85" spans="1:8" s="690" customFormat="1" ht="2.25" customHeight="1" x14ac:dyDescent="0.3">
      <c r="A85" s="692"/>
      <c r="D85" s="691"/>
    </row>
    <row r="86" spans="1:8" s="690" customFormat="1" x14ac:dyDescent="0.3">
      <c r="A86" s="794" t="s">
        <v>212</v>
      </c>
      <c r="B86" s="794"/>
      <c r="C86" s="794"/>
      <c r="D86" s="794"/>
    </row>
    <row r="87" spans="1:8" s="693" customFormat="1" ht="3" customHeight="1" x14ac:dyDescent="0.3">
      <c r="A87" s="346" t="s">
        <v>65</v>
      </c>
      <c r="B87" s="684"/>
      <c r="C87" s="684"/>
      <c r="D87" s="684"/>
      <c r="E87" s="690"/>
      <c r="F87" s="690"/>
    </row>
    <row r="88" spans="1:8" s="694" customFormat="1" ht="12" customHeight="1" x14ac:dyDescent="0.3">
      <c r="A88" s="347" t="s">
        <v>31</v>
      </c>
      <c r="B88" s="685"/>
      <c r="C88" s="685"/>
      <c r="D88" s="685"/>
    </row>
    <row r="89" spans="1:8" s="690" customFormat="1" ht="15" customHeight="1" x14ac:dyDescent="0.3">
      <c r="A89" s="795" t="s">
        <v>207</v>
      </c>
      <c r="B89" s="795"/>
      <c r="C89" s="795"/>
      <c r="D89" s="795"/>
      <c r="E89" s="691"/>
      <c r="F89" s="691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workbookViewId="0">
      <selection activeCell="K32" sqref="K32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3" t="s">
        <v>155</v>
      </c>
      <c r="B2" s="793"/>
      <c r="C2" s="793"/>
      <c r="D2" s="793"/>
      <c r="E2" s="793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229</v>
      </c>
      <c r="B5" s="49"/>
      <c r="C5" s="49"/>
      <c r="D5" s="49"/>
      <c r="E5" s="44" t="s">
        <v>294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3" t="s">
        <v>152</v>
      </c>
      <c r="C7" s="805" t="s">
        <v>163</v>
      </c>
      <c r="D7" s="805"/>
      <c r="E7" s="805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4"/>
      <c r="C8" s="683" t="s">
        <v>208</v>
      </c>
      <c r="D8" s="683" t="s">
        <v>80</v>
      </c>
      <c r="E8" s="683" t="s">
        <v>209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7" t="s">
        <v>5</v>
      </c>
      <c r="B11" s="718">
        <v>7630</v>
      </c>
      <c r="C11" s="727">
        <v>1510</v>
      </c>
      <c r="D11" s="727">
        <v>2850</v>
      </c>
      <c r="E11" s="727">
        <v>3270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19"/>
      <c r="B12" s="720">
        <v>100</v>
      </c>
      <c r="C12" s="720">
        <v>19.80340760157274</v>
      </c>
      <c r="D12" s="720">
        <v>37.365661861074706</v>
      </c>
      <c r="E12" s="720">
        <v>42.830930537352558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19"/>
      <c r="B13" s="721"/>
      <c r="C13" s="721"/>
      <c r="D13" s="721"/>
      <c r="E13" s="721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2" t="s">
        <v>36</v>
      </c>
      <c r="B14" s="449">
        <v>4030</v>
      </c>
      <c r="C14" s="450">
        <v>12.868832134887182</v>
      </c>
      <c r="D14" s="450">
        <v>33.126704686337717</v>
      </c>
      <c r="E14" s="450">
        <v>54.004463178775111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2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3" t="s">
        <v>37</v>
      </c>
      <c r="B16" s="449">
        <v>200</v>
      </c>
      <c r="C16" s="450">
        <v>63.819095477386931</v>
      </c>
      <c r="D16" s="450">
        <v>36.180904522613069</v>
      </c>
      <c r="E16" s="450" t="s">
        <v>296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4" t="s">
        <v>38</v>
      </c>
      <c r="B17" s="451">
        <v>60</v>
      </c>
      <c r="C17" s="452">
        <v>90.163934426229503</v>
      </c>
      <c r="D17" s="452" t="s">
        <v>295</v>
      </c>
      <c r="E17" s="452" t="s">
        <v>296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4" t="s">
        <v>39</v>
      </c>
      <c r="B18" s="451">
        <v>70</v>
      </c>
      <c r="C18" s="452" t="s">
        <v>295</v>
      </c>
      <c r="D18" s="452">
        <v>92.957746478873233</v>
      </c>
      <c r="E18" s="452" t="s">
        <v>296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4" t="s">
        <v>40</v>
      </c>
      <c r="B19" s="451">
        <v>70</v>
      </c>
      <c r="C19" s="452">
        <v>100</v>
      </c>
      <c r="D19" s="452" t="s">
        <v>296</v>
      </c>
      <c r="E19" s="452" t="s">
        <v>296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5"/>
      <c r="B20" s="728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3" t="s">
        <v>41</v>
      </c>
      <c r="B21" s="449">
        <v>240</v>
      </c>
      <c r="C21" s="450">
        <v>37.344398340248965</v>
      </c>
      <c r="D21" s="450">
        <v>62.655601659751035</v>
      </c>
      <c r="E21" s="450" t="s">
        <v>296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3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3" t="s">
        <v>42</v>
      </c>
      <c r="B23" s="449">
        <v>1540</v>
      </c>
      <c r="C23" s="450">
        <v>29.388816644993497</v>
      </c>
      <c r="D23" s="450">
        <v>69.960988296488949</v>
      </c>
      <c r="E23" s="450" t="s">
        <v>295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4" t="s">
        <v>43</v>
      </c>
      <c r="B24" s="451">
        <v>1030</v>
      </c>
      <c r="C24" s="452">
        <v>18.349514563106798</v>
      </c>
      <c r="D24" s="452">
        <v>81.650485436893206</v>
      </c>
      <c r="E24" s="452" t="s">
        <v>296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4" t="s">
        <v>44</v>
      </c>
      <c r="B25" s="451">
        <v>220</v>
      </c>
      <c r="C25" s="452">
        <v>97.20930232558139</v>
      </c>
      <c r="D25" s="452" t="s">
        <v>295</v>
      </c>
      <c r="E25" s="452" t="s">
        <v>296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4" t="s">
        <v>45</v>
      </c>
      <c r="B26" s="451">
        <v>290</v>
      </c>
      <c r="C26" s="452">
        <v>18.430034129692832</v>
      </c>
      <c r="D26" s="452">
        <v>78.156996587030719</v>
      </c>
      <c r="E26" s="452" t="s">
        <v>295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5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3" t="s">
        <v>46</v>
      </c>
      <c r="B28" s="449">
        <v>760</v>
      </c>
      <c r="C28" s="450">
        <v>39.290407358738499</v>
      </c>
      <c r="D28" s="450" t="s">
        <v>295</v>
      </c>
      <c r="E28" s="450">
        <v>57.950065703022332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4" t="s">
        <v>47</v>
      </c>
      <c r="B29" s="451">
        <v>230</v>
      </c>
      <c r="C29" s="452">
        <v>98.23788546255507</v>
      </c>
      <c r="D29" s="452" t="s">
        <v>295</v>
      </c>
      <c r="E29" s="452" t="s">
        <v>295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4" t="s">
        <v>48</v>
      </c>
      <c r="B30" s="451">
        <v>400</v>
      </c>
      <c r="C30" s="452">
        <v>10.669975186104217</v>
      </c>
      <c r="D30" s="452" t="s">
        <v>296</v>
      </c>
      <c r="E30" s="452">
        <v>89.330024813895776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4" t="s">
        <v>49</v>
      </c>
      <c r="B31" s="451">
        <v>130</v>
      </c>
      <c r="C31" s="452">
        <v>25.190839694656486</v>
      </c>
      <c r="D31" s="452" t="s">
        <v>295</v>
      </c>
      <c r="E31" s="452">
        <v>59.541984732824424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5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6" t="s">
        <v>50</v>
      </c>
      <c r="B33" s="449">
        <v>860</v>
      </c>
      <c r="C33" s="450" t="s">
        <v>295</v>
      </c>
      <c r="D33" s="450">
        <v>22.727272727272727</v>
      </c>
      <c r="E33" s="450">
        <v>74.47552447552448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4" t="s">
        <v>51</v>
      </c>
      <c r="B34" s="451">
        <v>260</v>
      </c>
      <c r="C34" s="452" t="s">
        <v>295</v>
      </c>
      <c r="D34" s="452">
        <v>38.610038610038607</v>
      </c>
      <c r="E34" s="452">
        <v>54.826254826254825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4" t="s">
        <v>52</v>
      </c>
      <c r="B35" s="451">
        <v>600</v>
      </c>
      <c r="C35" s="452" t="s">
        <v>295</v>
      </c>
      <c r="D35" s="452">
        <v>15.859766277128548</v>
      </c>
      <c r="E35" s="452">
        <v>82.971619365609357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2" t="s">
        <v>210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798" t="s">
        <v>212</v>
      </c>
      <c r="B40" s="798"/>
      <c r="C40" s="798"/>
      <c r="D40" s="798"/>
      <c r="E40" s="798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798" t="s">
        <v>213</v>
      </c>
      <c r="B41" s="798"/>
      <c r="C41" s="798"/>
      <c r="D41" s="798"/>
      <c r="E41" s="798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799"/>
      <c r="B47" s="800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799"/>
      <c r="B48" s="800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1"/>
      <c r="B50" s="802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6"/>
      <c r="B51" s="796"/>
      <c r="C51" s="796"/>
      <c r="D51" s="796"/>
      <c r="E51" s="796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6" t="s">
        <v>189</v>
      </c>
      <c r="B52" s="796"/>
      <c r="C52" s="796"/>
      <c r="D52" s="796"/>
      <c r="E52" s="796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7" t="s">
        <v>207</v>
      </c>
      <c r="B79" s="797"/>
      <c r="C79" s="797"/>
      <c r="D79" s="797"/>
      <c r="E79" s="797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69" customFormat="1" x14ac:dyDescent="0.3">
      <c r="A131" s="769" t="s">
        <v>126</v>
      </c>
      <c r="B131" s="769" t="s">
        <v>67</v>
      </c>
      <c r="C131" s="769" t="s">
        <v>127</v>
      </c>
      <c r="D131" s="769" t="s">
        <v>128</v>
      </c>
      <c r="G131" s="769" t="s">
        <v>128</v>
      </c>
      <c r="H131" s="769" t="s">
        <v>127</v>
      </c>
      <c r="I131" s="769" t="s">
        <v>129</v>
      </c>
    </row>
    <row r="132" spans="1:27" s="769" customFormat="1" x14ac:dyDescent="0.3">
      <c r="A132" s="769" t="s">
        <v>54</v>
      </c>
      <c r="B132" s="769">
        <v>4033</v>
      </c>
      <c r="C132" s="770">
        <v>0.52857142857142858</v>
      </c>
      <c r="D132" s="769" t="s">
        <v>130</v>
      </c>
      <c r="G132" s="769" t="s">
        <v>130</v>
      </c>
      <c r="H132" s="770">
        <v>0.52857142857142858</v>
      </c>
      <c r="I132" s="769">
        <v>1</v>
      </c>
      <c r="J132" s="769">
        <v>6</v>
      </c>
    </row>
    <row r="133" spans="1:27" s="769" customFormat="1" x14ac:dyDescent="0.3">
      <c r="A133" s="771" t="s">
        <v>55</v>
      </c>
      <c r="B133" s="771">
        <v>199</v>
      </c>
      <c r="C133" s="770">
        <v>2.6081258191349935E-2</v>
      </c>
      <c r="D133" s="769" t="s">
        <v>55</v>
      </c>
      <c r="G133" s="769" t="s">
        <v>131</v>
      </c>
      <c r="H133" s="770">
        <v>0.20157273918741808</v>
      </c>
      <c r="I133" s="769">
        <v>2</v>
      </c>
      <c r="J133" s="769">
        <v>5</v>
      </c>
    </row>
    <row r="134" spans="1:27" s="769" customFormat="1" x14ac:dyDescent="0.3">
      <c r="A134" s="769" t="s">
        <v>156</v>
      </c>
      <c r="B134" s="769">
        <v>241</v>
      </c>
      <c r="C134" s="770">
        <v>3.1585845347313235E-2</v>
      </c>
      <c r="D134" s="769" t="s">
        <v>187</v>
      </c>
      <c r="G134" s="769" t="s">
        <v>133</v>
      </c>
      <c r="H134" s="770">
        <v>0.11245085190039318</v>
      </c>
      <c r="I134" s="769">
        <v>3</v>
      </c>
      <c r="J134" s="769">
        <v>4</v>
      </c>
    </row>
    <row r="135" spans="1:27" s="769" customFormat="1" x14ac:dyDescent="0.3">
      <c r="A135" s="769" t="s">
        <v>56</v>
      </c>
      <c r="B135" s="769">
        <v>1538</v>
      </c>
      <c r="C135" s="770">
        <v>0.20157273918741808</v>
      </c>
      <c r="D135" s="769" t="s">
        <v>131</v>
      </c>
      <c r="G135" s="769" t="s">
        <v>132</v>
      </c>
      <c r="H135" s="770">
        <v>9.9737876802096989E-2</v>
      </c>
      <c r="I135" s="769">
        <v>4</v>
      </c>
      <c r="J135" s="769">
        <v>3</v>
      </c>
    </row>
    <row r="136" spans="1:27" s="769" customFormat="1" x14ac:dyDescent="0.3">
      <c r="A136" s="769" t="s">
        <v>46</v>
      </c>
      <c r="B136" s="769">
        <v>761</v>
      </c>
      <c r="C136" s="770">
        <v>9.9737876802096989E-2</v>
      </c>
      <c r="D136" s="769" t="s">
        <v>132</v>
      </c>
      <c r="G136" s="769" t="s">
        <v>187</v>
      </c>
      <c r="H136" s="770">
        <v>3.1585845347313235E-2</v>
      </c>
      <c r="I136" s="769">
        <v>5</v>
      </c>
      <c r="J136" s="769">
        <v>2</v>
      </c>
    </row>
    <row r="137" spans="1:27" s="769" customFormat="1" x14ac:dyDescent="0.3">
      <c r="A137" s="769" t="s">
        <v>57</v>
      </c>
      <c r="B137" s="769">
        <v>858</v>
      </c>
      <c r="C137" s="770">
        <v>0.11245085190039318</v>
      </c>
      <c r="D137" s="769" t="s">
        <v>133</v>
      </c>
      <c r="G137" s="769" t="s">
        <v>55</v>
      </c>
      <c r="H137" s="770">
        <v>2.6081258191349935E-2</v>
      </c>
      <c r="I137" s="769">
        <v>6</v>
      </c>
      <c r="J137" s="769">
        <v>1</v>
      </c>
    </row>
    <row r="138" spans="1:27" s="769" customFormat="1" x14ac:dyDescent="0.3">
      <c r="C138" s="770"/>
      <c r="H138" s="770"/>
    </row>
    <row r="139" spans="1:27" s="769" customFormat="1" x14ac:dyDescent="0.3">
      <c r="B139" s="772">
        <v>7630</v>
      </c>
      <c r="C139" s="77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workbookViewId="0">
      <selection activeCell="K32" sqref="K32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06" t="s">
        <v>205</v>
      </c>
      <c r="B2" s="806"/>
      <c r="C2" s="806"/>
      <c r="D2" s="806"/>
      <c r="E2" s="806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229</v>
      </c>
      <c r="B4" s="239"/>
      <c r="C4" s="131"/>
      <c r="D4" s="131"/>
      <c r="E4" s="44" t="s">
        <v>294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7" t="s">
        <v>146</v>
      </c>
      <c r="E6" s="807"/>
      <c r="F6" s="807"/>
      <c r="G6" s="80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08" t="s">
        <v>89</v>
      </c>
      <c r="E7" s="808"/>
      <c r="F7" s="808"/>
      <c r="G7" s="808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221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7630</v>
      </c>
      <c r="D11" s="506">
        <v>28.650065530799473</v>
      </c>
      <c r="E11" s="506">
        <v>21.323722149410223</v>
      </c>
      <c r="F11" s="506">
        <v>29.292267365661861</v>
      </c>
      <c r="G11" s="506">
        <v>37.968545216251634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1" t="s">
        <v>169</v>
      </c>
      <c r="B13" s="500" t="s">
        <v>170</v>
      </c>
      <c r="C13" s="532">
        <v>30</v>
      </c>
      <c r="D13" s="514">
        <v>8.8235294117647065</v>
      </c>
      <c r="E13" s="514">
        <v>0</v>
      </c>
      <c r="F13" s="514">
        <v>11.76470588235294</v>
      </c>
      <c r="G13" s="514">
        <v>5.8823529411764701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1"/>
      <c r="B14" s="501" t="s">
        <v>171</v>
      </c>
      <c r="C14" s="302">
        <v>40</v>
      </c>
      <c r="D14" s="303">
        <v>34.146341463414636</v>
      </c>
      <c r="E14" s="303">
        <v>29.268292682926827</v>
      </c>
      <c r="F14" s="303">
        <v>9.7560975609756095</v>
      </c>
      <c r="G14" s="303">
        <v>85.365853658536579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1"/>
      <c r="B15" s="501" t="s">
        <v>172</v>
      </c>
      <c r="C15" s="302">
        <v>80</v>
      </c>
      <c r="D15" s="303">
        <v>35.897435897435898</v>
      </c>
      <c r="E15" s="303">
        <v>8.9743589743589745</v>
      </c>
      <c r="F15" s="303">
        <v>1.2820512820512819</v>
      </c>
      <c r="G15" s="303">
        <v>56.410256410256409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1"/>
      <c r="B16" s="501" t="s">
        <v>173</v>
      </c>
      <c r="C16" s="302" t="s">
        <v>295</v>
      </c>
      <c r="D16" s="303" t="s">
        <v>295</v>
      </c>
      <c r="E16" s="303" t="s">
        <v>295</v>
      </c>
      <c r="F16" s="303" t="s">
        <v>295</v>
      </c>
      <c r="G16" s="303" t="s">
        <v>295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1"/>
      <c r="B17" s="501" t="s">
        <v>174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1"/>
      <c r="B18" s="501" t="s">
        <v>175</v>
      </c>
      <c r="C18" s="302">
        <v>170</v>
      </c>
      <c r="D18" s="303">
        <v>51.744186046511629</v>
      </c>
      <c r="E18" s="303">
        <v>19.767441860465116</v>
      </c>
      <c r="F18" s="303">
        <v>36.627906976744185</v>
      </c>
      <c r="G18" s="303">
        <v>56.395348837209305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1"/>
      <c r="B19" s="501" t="s">
        <v>90</v>
      </c>
      <c r="C19" s="302" t="s">
        <v>295</v>
      </c>
      <c r="D19" s="303" t="s">
        <v>295</v>
      </c>
      <c r="E19" s="303" t="s">
        <v>295</v>
      </c>
      <c r="F19" s="303" t="s">
        <v>295</v>
      </c>
      <c r="G19" s="303" t="s">
        <v>295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1"/>
      <c r="B20" s="501" t="s">
        <v>176</v>
      </c>
      <c r="C20" s="302">
        <v>120</v>
      </c>
      <c r="D20" s="303">
        <v>48.717948717948715</v>
      </c>
      <c r="E20" s="303">
        <v>5.982905982905983</v>
      </c>
      <c r="F20" s="303">
        <v>32.478632478632477</v>
      </c>
      <c r="G20" s="303">
        <v>46.153846153846153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1"/>
      <c r="B21" s="501" t="s">
        <v>177</v>
      </c>
      <c r="C21" s="302">
        <v>390</v>
      </c>
      <c r="D21" s="303">
        <v>17.346938775510203</v>
      </c>
      <c r="E21" s="303">
        <v>13.520408163265307</v>
      </c>
      <c r="F21" s="303">
        <v>20.663265306122451</v>
      </c>
      <c r="G21" s="303">
        <v>46.173469387755098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1"/>
      <c r="B22" s="501" t="s">
        <v>178</v>
      </c>
      <c r="C22" s="302">
        <v>90</v>
      </c>
      <c r="D22" s="303">
        <v>19.101123595505616</v>
      </c>
      <c r="E22" s="303">
        <v>38.202247191011232</v>
      </c>
      <c r="F22" s="303">
        <v>29.213483146067414</v>
      </c>
      <c r="G22" s="303">
        <v>64.044943820224717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1"/>
      <c r="B23" s="501" t="s">
        <v>179</v>
      </c>
      <c r="C23" s="302">
        <v>140</v>
      </c>
      <c r="D23" s="303">
        <v>30.147058823529409</v>
      </c>
      <c r="E23" s="303">
        <v>17.647058823529413</v>
      </c>
      <c r="F23" s="303">
        <v>47.794117647058826</v>
      </c>
      <c r="G23" s="303">
        <v>47.058823529411761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1"/>
      <c r="B24" s="501" t="s">
        <v>180</v>
      </c>
      <c r="C24" s="302">
        <v>150</v>
      </c>
      <c r="D24" s="303">
        <v>5.4421768707482991</v>
      </c>
      <c r="E24" s="303">
        <v>19.727891156462583</v>
      </c>
      <c r="F24" s="303">
        <v>2.0408163265306123</v>
      </c>
      <c r="G24" s="303">
        <v>97.278911564625844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2"/>
      <c r="B25" s="502" t="s">
        <v>91</v>
      </c>
      <c r="C25" s="304">
        <v>280</v>
      </c>
      <c r="D25" s="305">
        <v>21.818181818181817</v>
      </c>
      <c r="E25" s="305">
        <v>28.72727272727273</v>
      </c>
      <c r="F25" s="305">
        <v>20.363636363636363</v>
      </c>
      <c r="G25" s="305">
        <v>42.18181818181818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3" t="s">
        <v>80</v>
      </c>
      <c r="B26" s="503" t="s">
        <v>92</v>
      </c>
      <c r="C26" s="306">
        <v>190</v>
      </c>
      <c r="D26" s="307">
        <v>39.267015706806284</v>
      </c>
      <c r="E26" s="307">
        <v>26.701570680628272</v>
      </c>
      <c r="F26" s="307">
        <v>43.97905759162304</v>
      </c>
      <c r="G26" s="307">
        <v>34.554973821989527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1"/>
      <c r="B27" s="501" t="s">
        <v>181</v>
      </c>
      <c r="C27" s="302">
        <v>240</v>
      </c>
      <c r="D27" s="303">
        <v>24.680851063829788</v>
      </c>
      <c r="E27" s="303">
        <v>16.170212765957448</v>
      </c>
      <c r="F27" s="303">
        <v>46.382978723404257</v>
      </c>
      <c r="G27" s="303">
        <v>49.787234042553195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1"/>
      <c r="B28" s="501" t="s">
        <v>182</v>
      </c>
      <c r="C28" s="302">
        <v>180</v>
      </c>
      <c r="D28" s="303">
        <v>14.606741573033707</v>
      </c>
      <c r="E28" s="303">
        <v>3.9325842696629212</v>
      </c>
      <c r="F28" s="303">
        <v>32.022471910112358</v>
      </c>
      <c r="G28" s="303">
        <v>33.146067415730336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1"/>
      <c r="B29" s="501" t="s">
        <v>93</v>
      </c>
      <c r="C29" s="302">
        <v>150</v>
      </c>
      <c r="D29" s="303">
        <v>50.980392156862742</v>
      </c>
      <c r="E29" s="303">
        <v>17.647058823529413</v>
      </c>
      <c r="F29" s="303">
        <v>49.019607843137251</v>
      </c>
      <c r="G29" s="303">
        <v>26.143790849673206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1"/>
      <c r="B30" s="501" t="s">
        <v>183</v>
      </c>
      <c r="C30" s="302">
        <v>670</v>
      </c>
      <c r="D30" s="303">
        <v>43.09063893016345</v>
      </c>
      <c r="E30" s="303">
        <v>31.797919762258541</v>
      </c>
      <c r="F30" s="303">
        <v>60.178306092124814</v>
      </c>
      <c r="G30" s="303">
        <v>29.271916790490344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1"/>
      <c r="B31" s="501" t="s">
        <v>94</v>
      </c>
      <c r="C31" s="302">
        <v>1150</v>
      </c>
      <c r="D31" s="303">
        <v>37.152777777777779</v>
      </c>
      <c r="E31" s="303">
        <v>19.878472222222221</v>
      </c>
      <c r="F31" s="303">
        <v>27.170138888888889</v>
      </c>
      <c r="G31" s="303">
        <v>47.309027777777779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1"/>
      <c r="B32" s="501" t="s">
        <v>95</v>
      </c>
      <c r="C32" s="302">
        <v>170</v>
      </c>
      <c r="D32" s="303">
        <v>27.586206896551722</v>
      </c>
      <c r="E32" s="303">
        <v>20.689655172413794</v>
      </c>
      <c r="F32" s="303">
        <v>58.620689655172406</v>
      </c>
      <c r="G32" s="303">
        <v>36.206896551724135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1"/>
      <c r="B33" s="501" t="s">
        <v>96</v>
      </c>
      <c r="C33" s="302">
        <v>60</v>
      </c>
      <c r="D33" s="303">
        <v>40.677966101694921</v>
      </c>
      <c r="E33" s="303">
        <v>23.728813559322035</v>
      </c>
      <c r="F33" s="303">
        <v>52.542372881355938</v>
      </c>
      <c r="G33" s="303">
        <v>44.067796610169488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1"/>
      <c r="B34" s="501" t="s">
        <v>97</v>
      </c>
      <c r="C34" s="302">
        <v>30</v>
      </c>
      <c r="D34" s="303">
        <v>17.857142857142858</v>
      </c>
      <c r="E34" s="303">
        <v>53.571428571428569</v>
      </c>
      <c r="F34" s="303">
        <v>0</v>
      </c>
      <c r="G34" s="303">
        <v>60.714285714285708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2"/>
      <c r="B35" s="502" t="s">
        <v>98</v>
      </c>
      <c r="C35" s="304" t="s">
        <v>295</v>
      </c>
      <c r="D35" s="305" t="s">
        <v>295</v>
      </c>
      <c r="E35" s="305" t="s">
        <v>295</v>
      </c>
      <c r="F35" s="305" t="s">
        <v>295</v>
      </c>
      <c r="G35" s="305" t="s">
        <v>295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1" t="s">
        <v>82</v>
      </c>
      <c r="B36" s="503" t="s">
        <v>99</v>
      </c>
      <c r="C36" s="306">
        <v>250</v>
      </c>
      <c r="D36" s="307">
        <v>19.762845849802371</v>
      </c>
      <c r="E36" s="307">
        <v>17.391304347826086</v>
      </c>
      <c r="F36" s="307">
        <v>5.1383399209486171</v>
      </c>
      <c r="G36" s="307">
        <v>4.7430830039525684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1"/>
      <c r="B37" s="501" t="s">
        <v>100</v>
      </c>
      <c r="C37" s="302">
        <v>100</v>
      </c>
      <c r="D37" s="303">
        <v>41.747572815533978</v>
      </c>
      <c r="E37" s="303">
        <v>28.155339805825243</v>
      </c>
      <c r="F37" s="303">
        <v>14.563106796116504</v>
      </c>
      <c r="G37" s="303">
        <v>52.427184466019419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1"/>
      <c r="B38" s="501" t="s">
        <v>184</v>
      </c>
      <c r="C38" s="302">
        <v>1000</v>
      </c>
      <c r="D38" s="303">
        <v>26.653306613226452</v>
      </c>
      <c r="E38" s="303">
        <v>14.529058116232466</v>
      </c>
      <c r="F38" s="303">
        <v>37.875751503006008</v>
      </c>
      <c r="G38" s="303">
        <v>32.46492985971944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1"/>
      <c r="B39" s="501" t="s">
        <v>110</v>
      </c>
      <c r="C39" s="302">
        <v>230</v>
      </c>
      <c r="D39" s="303">
        <v>33.760683760683762</v>
      </c>
      <c r="E39" s="303">
        <v>29.059829059829063</v>
      </c>
      <c r="F39" s="303">
        <v>3.8461538461538463</v>
      </c>
      <c r="G39" s="303">
        <v>21.794871794871796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1"/>
      <c r="B40" s="501" t="s">
        <v>101</v>
      </c>
      <c r="C40" s="302">
        <v>290</v>
      </c>
      <c r="D40" s="303">
        <v>28.771929824561404</v>
      </c>
      <c r="E40" s="303">
        <v>23.859649122807017</v>
      </c>
      <c r="F40" s="303">
        <v>12.280701754385964</v>
      </c>
      <c r="G40" s="303">
        <v>26.315789473684209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1"/>
      <c r="B41" s="501" t="s">
        <v>102</v>
      </c>
      <c r="C41" s="302">
        <v>30</v>
      </c>
      <c r="D41" s="303">
        <v>17.241379310344829</v>
      </c>
      <c r="E41" s="303">
        <v>27.586206896551722</v>
      </c>
      <c r="F41" s="303">
        <v>0</v>
      </c>
      <c r="G41" s="303">
        <v>41.379310344827587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1"/>
      <c r="B42" s="501" t="s">
        <v>103</v>
      </c>
      <c r="C42" s="302">
        <v>40</v>
      </c>
      <c r="D42" s="303">
        <v>37.837837837837839</v>
      </c>
      <c r="E42" s="303">
        <v>27.027027027027028</v>
      </c>
      <c r="F42" s="303">
        <v>2.7027027027027026</v>
      </c>
      <c r="G42" s="303">
        <v>59.45945945945946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1"/>
      <c r="B43" s="501" t="s">
        <v>185</v>
      </c>
      <c r="C43" s="302">
        <v>40</v>
      </c>
      <c r="D43" s="303">
        <v>16.666666666666664</v>
      </c>
      <c r="E43" s="303">
        <v>45.238095238095241</v>
      </c>
      <c r="F43" s="303">
        <v>19.047619047619047</v>
      </c>
      <c r="G43" s="303">
        <v>38.095238095238095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1"/>
      <c r="B44" s="501" t="s">
        <v>104</v>
      </c>
      <c r="C44" s="302">
        <v>290</v>
      </c>
      <c r="D44" s="303">
        <v>7.8231292517006805</v>
      </c>
      <c r="E44" s="303">
        <v>29.591836734693878</v>
      </c>
      <c r="F44" s="303">
        <v>2.0408163265306123</v>
      </c>
      <c r="G44" s="303">
        <v>19.727891156462583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2"/>
      <c r="B45" s="502" t="s">
        <v>105</v>
      </c>
      <c r="C45" s="304">
        <v>110</v>
      </c>
      <c r="D45" s="305">
        <v>32.727272727272727</v>
      </c>
      <c r="E45" s="305">
        <v>5.4545454545454541</v>
      </c>
      <c r="F45" s="305">
        <v>0.90909090909090906</v>
      </c>
      <c r="G45" s="305">
        <v>20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4" t="s">
        <v>85</v>
      </c>
      <c r="B46" s="501" t="s">
        <v>106</v>
      </c>
      <c r="C46" s="302">
        <v>20</v>
      </c>
      <c r="D46" s="303">
        <v>9.5238095238095237</v>
      </c>
      <c r="E46" s="303">
        <v>76.19047619047619</v>
      </c>
      <c r="F46" s="303">
        <v>4.7619047619047619</v>
      </c>
      <c r="G46" s="303">
        <v>0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5"/>
      <c r="B47" s="501" t="s">
        <v>107</v>
      </c>
      <c r="C47" s="302">
        <v>270</v>
      </c>
      <c r="D47" s="303">
        <v>36.431226765799259</v>
      </c>
      <c r="E47" s="303">
        <v>17.100371747211895</v>
      </c>
      <c r="F47" s="303">
        <v>2.2304832713754648</v>
      </c>
      <c r="G47" s="303">
        <v>23.048327137546469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5"/>
      <c r="B48" s="501" t="s">
        <v>108</v>
      </c>
      <c r="C48" s="302">
        <v>30</v>
      </c>
      <c r="D48" s="303">
        <v>9.0909090909090917</v>
      </c>
      <c r="E48" s="303">
        <v>90.909090909090907</v>
      </c>
      <c r="F48" s="303">
        <v>3.0303030303030303</v>
      </c>
      <c r="G48" s="303">
        <v>66.666666666666657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5"/>
      <c r="B49" s="501" t="s">
        <v>186</v>
      </c>
      <c r="C49" s="302">
        <v>500</v>
      </c>
      <c r="D49" s="303">
        <v>7.4446680080482901</v>
      </c>
      <c r="E49" s="303">
        <v>23.541247484909455</v>
      </c>
      <c r="F49" s="303">
        <v>46.478873239436616</v>
      </c>
      <c r="G49" s="303">
        <v>38.430583501006041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5"/>
      <c r="B50" s="501" t="s">
        <v>109</v>
      </c>
      <c r="C50" s="302">
        <v>60</v>
      </c>
      <c r="D50" s="303">
        <v>18.64406779661017</v>
      </c>
      <c r="E50" s="303">
        <v>22.033898305084744</v>
      </c>
      <c r="F50" s="303">
        <v>1.6949152542372881</v>
      </c>
      <c r="G50" s="303">
        <v>42.372881355932201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798" t="s">
        <v>212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10" t="s">
        <v>213</v>
      </c>
      <c r="B54" s="810"/>
      <c r="C54" s="810"/>
      <c r="D54" s="810"/>
      <c r="E54" s="810"/>
      <c r="F54" s="810"/>
      <c r="G54" s="810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09" t="s">
        <v>207</v>
      </c>
      <c r="B55" s="809"/>
      <c r="C55" s="809"/>
      <c r="D55" s="809"/>
      <c r="E55" s="809"/>
      <c r="F55" s="809"/>
      <c r="G55" s="809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workbookViewId="0">
      <selection activeCell="K32" sqref="K32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7.5" style="70" customWidth="1"/>
    <col min="4" max="4" width="4" style="70" customWidth="1"/>
    <col min="5" max="5" width="5.25" style="70" customWidth="1"/>
    <col min="6" max="6" width="7" style="70" customWidth="1"/>
    <col min="7" max="7" width="5.25" style="70" customWidth="1"/>
    <col min="8" max="8" width="4.1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3" t="s">
        <v>166</v>
      </c>
      <c r="B2" s="793"/>
      <c r="C2" s="793"/>
      <c r="D2" s="793"/>
      <c r="E2" s="793"/>
      <c r="F2" s="793"/>
      <c r="G2" s="793"/>
      <c r="H2" s="793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229</v>
      </c>
      <c r="B4" s="365"/>
      <c r="C4" s="366"/>
      <c r="D4" s="366"/>
      <c r="E4" s="366"/>
      <c r="F4" s="366"/>
      <c r="G4" s="367"/>
      <c r="H4" s="368" t="s">
        <v>294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19" t="s">
        <v>157</v>
      </c>
      <c r="B6" s="819"/>
      <c r="C6" s="819"/>
      <c r="D6" s="816" t="s">
        <v>158</v>
      </c>
      <c r="E6" s="816"/>
      <c r="F6" s="816"/>
      <c r="G6" s="816" t="s">
        <v>159</v>
      </c>
      <c r="H6" s="816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19"/>
      <c r="B7" s="819"/>
      <c r="C7" s="819"/>
      <c r="D7" s="402"/>
      <c r="E7" s="818" t="s">
        <v>153</v>
      </c>
      <c r="F7" s="818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19"/>
      <c r="B8" s="819"/>
      <c r="C8" s="819"/>
      <c r="D8" s="404" t="s">
        <v>190</v>
      </c>
      <c r="E8" s="493" t="s">
        <v>217</v>
      </c>
      <c r="F8" s="494" t="s">
        <v>218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7630</v>
      </c>
      <c r="D11" s="505">
        <v>38.479685452162514</v>
      </c>
      <c r="E11" s="506">
        <v>16.671035386631715</v>
      </c>
      <c r="F11" s="506">
        <v>16.317169069462647</v>
      </c>
      <c r="G11" s="507">
        <v>20.707732634338139</v>
      </c>
      <c r="H11" s="506">
        <v>48.807339449541288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1" t="s">
        <v>169</v>
      </c>
      <c r="B13" s="497" t="s">
        <v>170</v>
      </c>
      <c r="C13" s="512">
        <v>30</v>
      </c>
      <c r="D13" s="513">
        <v>73.529411764705884</v>
      </c>
      <c r="E13" s="514">
        <v>8.8235294117647065</v>
      </c>
      <c r="F13" s="514">
        <v>64.705882352941174</v>
      </c>
      <c r="G13" s="515">
        <v>79.411764705882348</v>
      </c>
      <c r="H13" s="514">
        <v>20.588235294117645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1"/>
      <c r="B14" s="497" t="s">
        <v>171</v>
      </c>
      <c r="C14" s="512">
        <v>40</v>
      </c>
      <c r="D14" s="513">
        <v>60.975609756097562</v>
      </c>
      <c r="E14" s="514">
        <v>60.975609756097562</v>
      </c>
      <c r="F14" s="514">
        <v>0</v>
      </c>
      <c r="G14" s="515">
        <v>56.09756097560976</v>
      </c>
      <c r="H14" s="514">
        <v>17.073170731707318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1"/>
      <c r="B15" s="497" t="s">
        <v>172</v>
      </c>
      <c r="C15" s="512">
        <v>80</v>
      </c>
      <c r="D15" s="513">
        <v>70.512820512820511</v>
      </c>
      <c r="E15" s="514">
        <v>39.743589743589745</v>
      </c>
      <c r="F15" s="514">
        <v>6.4102564102564097</v>
      </c>
      <c r="G15" s="515">
        <v>38.461538461538467</v>
      </c>
      <c r="H15" s="514">
        <v>43.589743589743591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1"/>
      <c r="B16" s="497" t="s">
        <v>173</v>
      </c>
      <c r="C16" s="512" t="s">
        <v>295</v>
      </c>
      <c r="D16" s="513" t="s">
        <v>295</v>
      </c>
      <c r="E16" s="514" t="s">
        <v>295</v>
      </c>
      <c r="F16" s="514" t="s">
        <v>295</v>
      </c>
      <c r="G16" s="515" t="s">
        <v>295</v>
      </c>
      <c r="H16" s="514" t="s">
        <v>295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1"/>
      <c r="B17" s="497" t="s">
        <v>174</v>
      </c>
      <c r="C17" s="512" t="s">
        <v>295</v>
      </c>
      <c r="D17" s="513" t="s">
        <v>295</v>
      </c>
      <c r="E17" s="514" t="s">
        <v>295</v>
      </c>
      <c r="F17" s="514" t="s">
        <v>295</v>
      </c>
      <c r="G17" s="515" t="s">
        <v>295</v>
      </c>
      <c r="H17" s="514" t="s">
        <v>295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1"/>
      <c r="B18" s="497" t="s">
        <v>175</v>
      </c>
      <c r="C18" s="512">
        <v>170</v>
      </c>
      <c r="D18" s="513">
        <v>45.930232558139537</v>
      </c>
      <c r="E18" s="514">
        <v>40.697674418604649</v>
      </c>
      <c r="F18" s="514">
        <v>5.2325581395348841</v>
      </c>
      <c r="G18" s="515">
        <v>31.976744186046513</v>
      </c>
      <c r="H18" s="514">
        <v>61.046511627906973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1"/>
      <c r="B19" s="497" t="s">
        <v>90</v>
      </c>
      <c r="C19" s="512" t="s">
        <v>295</v>
      </c>
      <c r="D19" s="513" t="s">
        <v>295</v>
      </c>
      <c r="E19" s="514" t="s">
        <v>295</v>
      </c>
      <c r="F19" s="514" t="s">
        <v>295</v>
      </c>
      <c r="G19" s="515" t="s">
        <v>295</v>
      </c>
      <c r="H19" s="514" t="s">
        <v>295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1"/>
      <c r="B20" s="497" t="s">
        <v>176</v>
      </c>
      <c r="C20" s="512">
        <v>120</v>
      </c>
      <c r="D20" s="513">
        <v>48.717948717948715</v>
      </c>
      <c r="E20" s="514">
        <v>24.786324786324787</v>
      </c>
      <c r="F20" s="514">
        <v>15.384615384615385</v>
      </c>
      <c r="G20" s="515">
        <v>18.803418803418804</v>
      </c>
      <c r="H20" s="514">
        <v>42.735042735042732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1"/>
      <c r="B21" s="497" t="s">
        <v>177</v>
      </c>
      <c r="C21" s="512">
        <v>390</v>
      </c>
      <c r="D21" s="513">
        <v>40.816326530612244</v>
      </c>
      <c r="E21" s="514">
        <v>18.367346938775512</v>
      </c>
      <c r="F21" s="514">
        <v>19.897959183673468</v>
      </c>
      <c r="G21" s="515">
        <v>29.336734693877553</v>
      </c>
      <c r="H21" s="514">
        <v>52.040816326530617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1"/>
      <c r="B22" s="497" t="s">
        <v>178</v>
      </c>
      <c r="C22" s="512">
        <v>90</v>
      </c>
      <c r="D22" s="513">
        <v>21.348314606741571</v>
      </c>
      <c r="E22" s="514">
        <v>4.4943820224719104</v>
      </c>
      <c r="F22" s="514">
        <v>15.730337078651685</v>
      </c>
      <c r="G22" s="515">
        <v>69.662921348314612</v>
      </c>
      <c r="H22" s="514">
        <v>26.966292134831459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1"/>
      <c r="B23" s="497" t="s">
        <v>179</v>
      </c>
      <c r="C23" s="512">
        <v>140</v>
      </c>
      <c r="D23" s="513">
        <v>51.470588235294116</v>
      </c>
      <c r="E23" s="514">
        <v>25.735294117647058</v>
      </c>
      <c r="F23" s="514">
        <v>23.52941176470588</v>
      </c>
      <c r="G23" s="515">
        <v>27.205882352941174</v>
      </c>
      <c r="H23" s="514">
        <v>57.352941176470587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1"/>
      <c r="B24" s="497" t="s">
        <v>180</v>
      </c>
      <c r="C24" s="512">
        <v>150</v>
      </c>
      <c r="D24" s="513">
        <v>8.1632653061224492</v>
      </c>
      <c r="E24" s="514">
        <v>4.7619047619047619</v>
      </c>
      <c r="F24" s="514">
        <v>3.4013605442176873</v>
      </c>
      <c r="G24" s="515">
        <v>63.265306122448983</v>
      </c>
      <c r="H24" s="514">
        <v>29.931972789115648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2"/>
      <c r="B25" s="498" t="s">
        <v>91</v>
      </c>
      <c r="C25" s="516">
        <v>280</v>
      </c>
      <c r="D25" s="517">
        <v>61.818181818181813</v>
      </c>
      <c r="E25" s="518">
        <v>27.636363636363637</v>
      </c>
      <c r="F25" s="518">
        <v>20</v>
      </c>
      <c r="G25" s="519">
        <v>37.81818181818182</v>
      </c>
      <c r="H25" s="518">
        <v>48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1" t="s">
        <v>80</v>
      </c>
      <c r="B26" s="499" t="s">
        <v>92</v>
      </c>
      <c r="C26" s="520">
        <v>190</v>
      </c>
      <c r="D26" s="521">
        <v>26.701570680628272</v>
      </c>
      <c r="E26" s="522">
        <v>4.1884816753926701</v>
      </c>
      <c r="F26" s="522">
        <v>22.513089005235599</v>
      </c>
      <c r="G26" s="523">
        <v>13.089005235602095</v>
      </c>
      <c r="H26" s="522">
        <v>48.691099476439788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1"/>
      <c r="B27" s="497" t="s">
        <v>181</v>
      </c>
      <c r="C27" s="512">
        <v>240</v>
      </c>
      <c r="D27" s="513">
        <v>19.574468085106382</v>
      </c>
      <c r="E27" s="514">
        <v>2.5531914893617018</v>
      </c>
      <c r="F27" s="514">
        <v>14.893617021276595</v>
      </c>
      <c r="G27" s="515">
        <v>33.617021276595743</v>
      </c>
      <c r="H27" s="514">
        <v>34.468085106382979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1"/>
      <c r="B28" s="497" t="s">
        <v>182</v>
      </c>
      <c r="C28" s="512">
        <v>180</v>
      </c>
      <c r="D28" s="513">
        <v>32.022471910112358</v>
      </c>
      <c r="E28" s="514">
        <v>6.179775280898876</v>
      </c>
      <c r="F28" s="514">
        <v>25.842696629213485</v>
      </c>
      <c r="G28" s="515">
        <v>38.764044943820224</v>
      </c>
      <c r="H28" s="514">
        <v>52.247191011235962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1"/>
      <c r="B29" s="497" t="s">
        <v>93</v>
      </c>
      <c r="C29" s="512">
        <v>150</v>
      </c>
      <c r="D29" s="513">
        <v>28.104575163398692</v>
      </c>
      <c r="E29" s="514">
        <v>5.8823529411764701</v>
      </c>
      <c r="F29" s="514">
        <v>14.37908496732026</v>
      </c>
      <c r="G29" s="515">
        <v>0.65359477124183007</v>
      </c>
      <c r="H29" s="514">
        <v>30.065359477124183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1"/>
      <c r="B30" s="497" t="s">
        <v>183</v>
      </c>
      <c r="C30" s="512">
        <v>670</v>
      </c>
      <c r="D30" s="513">
        <v>34.91827637444279</v>
      </c>
      <c r="E30" s="514">
        <v>4.606240713224369</v>
      </c>
      <c r="F30" s="514">
        <v>20.356612184249627</v>
      </c>
      <c r="G30" s="515">
        <v>6.092124814264487</v>
      </c>
      <c r="H30" s="514">
        <v>45.468053491827639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1"/>
      <c r="B31" s="497" t="s">
        <v>94</v>
      </c>
      <c r="C31" s="512">
        <v>1150</v>
      </c>
      <c r="D31" s="513">
        <v>44.704861111111107</v>
      </c>
      <c r="E31" s="514">
        <v>15.364583333333334</v>
      </c>
      <c r="F31" s="514">
        <v>20.486111111111111</v>
      </c>
      <c r="G31" s="515">
        <v>12.239583333333332</v>
      </c>
      <c r="H31" s="514">
        <v>59.461805555555557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1"/>
      <c r="B32" s="497" t="s">
        <v>95</v>
      </c>
      <c r="C32" s="512">
        <v>170</v>
      </c>
      <c r="D32" s="513">
        <v>52.873563218390807</v>
      </c>
      <c r="E32" s="514">
        <v>47.701149425287355</v>
      </c>
      <c r="F32" s="514">
        <v>5.1724137931034484</v>
      </c>
      <c r="G32" s="515">
        <v>18.390804597701148</v>
      </c>
      <c r="H32" s="514">
        <v>58.620689655172406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1"/>
      <c r="B33" s="497" t="s">
        <v>96</v>
      </c>
      <c r="C33" s="512">
        <v>60</v>
      </c>
      <c r="D33" s="513">
        <v>50.847457627118644</v>
      </c>
      <c r="E33" s="514">
        <v>11.864406779661017</v>
      </c>
      <c r="F33" s="514">
        <v>33.898305084745758</v>
      </c>
      <c r="G33" s="515">
        <v>23.728813559322035</v>
      </c>
      <c r="H33" s="514">
        <v>38.983050847457626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1"/>
      <c r="B34" s="497" t="s">
        <v>97</v>
      </c>
      <c r="C34" s="512">
        <v>30</v>
      </c>
      <c r="D34" s="513">
        <v>57.142857142857139</v>
      </c>
      <c r="E34" s="514">
        <v>46.428571428571431</v>
      </c>
      <c r="F34" s="514">
        <v>10.714285714285714</v>
      </c>
      <c r="G34" s="515">
        <v>21.428571428571427</v>
      </c>
      <c r="H34" s="514">
        <v>53.571428571428569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2"/>
      <c r="B35" s="498" t="s">
        <v>98</v>
      </c>
      <c r="C35" s="516" t="s">
        <v>295</v>
      </c>
      <c r="D35" s="517" t="s">
        <v>295</v>
      </c>
      <c r="E35" s="518" t="s">
        <v>295</v>
      </c>
      <c r="F35" s="518" t="s">
        <v>295</v>
      </c>
      <c r="G35" s="519" t="s">
        <v>295</v>
      </c>
      <c r="H35" s="518" t="s">
        <v>295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1" t="s">
        <v>82</v>
      </c>
      <c r="B36" s="497" t="s">
        <v>99</v>
      </c>
      <c r="C36" s="512">
        <v>250</v>
      </c>
      <c r="D36" s="513">
        <v>42.687747035573118</v>
      </c>
      <c r="E36" s="514">
        <v>28.853754940711461</v>
      </c>
      <c r="F36" s="514">
        <v>13.438735177865613</v>
      </c>
      <c r="G36" s="515">
        <v>29.249011857707508</v>
      </c>
      <c r="H36" s="514">
        <v>52.569169960474305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1"/>
      <c r="B37" s="497" t="s">
        <v>100</v>
      </c>
      <c r="C37" s="512">
        <v>100</v>
      </c>
      <c r="D37" s="513">
        <v>33.009708737864081</v>
      </c>
      <c r="E37" s="514">
        <v>27.184466019417474</v>
      </c>
      <c r="F37" s="514">
        <v>5.825242718446602</v>
      </c>
      <c r="G37" s="515">
        <v>1.9417475728155338</v>
      </c>
      <c r="H37" s="514">
        <v>21.359223300970871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1"/>
      <c r="B38" s="497" t="s">
        <v>184</v>
      </c>
      <c r="C38" s="512">
        <v>1000</v>
      </c>
      <c r="D38" s="513">
        <v>38.977955911823649</v>
      </c>
      <c r="E38" s="514">
        <v>9.7194388777555112</v>
      </c>
      <c r="F38" s="514">
        <v>19.539078156312627</v>
      </c>
      <c r="G38" s="515">
        <v>26.252505010020037</v>
      </c>
      <c r="H38" s="514">
        <v>52.204408817635276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1"/>
      <c r="B39" s="497" t="s">
        <v>110</v>
      </c>
      <c r="C39" s="512">
        <v>230</v>
      </c>
      <c r="D39" s="513">
        <v>63.675213675213669</v>
      </c>
      <c r="E39" s="514">
        <v>32.051282051282051</v>
      </c>
      <c r="F39" s="514">
        <v>30.76923076923077</v>
      </c>
      <c r="G39" s="515">
        <v>25.641025641025639</v>
      </c>
      <c r="H39" s="514">
        <v>40.17094017094017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1"/>
      <c r="B40" s="497" t="s">
        <v>101</v>
      </c>
      <c r="C40" s="512">
        <v>290</v>
      </c>
      <c r="D40" s="513">
        <v>50.175438596491226</v>
      </c>
      <c r="E40" s="514">
        <v>27.719298245614034</v>
      </c>
      <c r="F40" s="514">
        <v>18.947368421052634</v>
      </c>
      <c r="G40" s="515">
        <v>31.578947368421051</v>
      </c>
      <c r="H40" s="514">
        <v>35.438596491228068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1"/>
      <c r="B41" s="497" t="s">
        <v>102</v>
      </c>
      <c r="C41" s="512">
        <v>30</v>
      </c>
      <c r="D41" s="513">
        <v>41.379310344827587</v>
      </c>
      <c r="E41" s="514">
        <v>20.689655172413794</v>
      </c>
      <c r="F41" s="514">
        <v>13.793103448275861</v>
      </c>
      <c r="G41" s="515">
        <v>27.586206896551722</v>
      </c>
      <c r="H41" s="514">
        <v>27.586206896551722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1"/>
      <c r="B42" s="497" t="s">
        <v>103</v>
      </c>
      <c r="C42" s="512">
        <v>40</v>
      </c>
      <c r="D42" s="513">
        <v>24.324324324324326</v>
      </c>
      <c r="E42" s="514">
        <v>10.810810810810811</v>
      </c>
      <c r="F42" s="514">
        <v>10.810810810810811</v>
      </c>
      <c r="G42" s="515">
        <v>13.513513513513514</v>
      </c>
      <c r="H42" s="514">
        <v>51.351351351351347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1"/>
      <c r="B43" s="497" t="s">
        <v>185</v>
      </c>
      <c r="C43" s="512">
        <v>40</v>
      </c>
      <c r="D43" s="513">
        <v>21.428571428571427</v>
      </c>
      <c r="E43" s="514">
        <v>14.285714285714285</v>
      </c>
      <c r="F43" s="514">
        <v>7.1428571428571423</v>
      </c>
      <c r="G43" s="515">
        <v>4.7619047619047619</v>
      </c>
      <c r="H43" s="514">
        <v>26.190476190476193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1"/>
      <c r="B44" s="497" t="s">
        <v>104</v>
      </c>
      <c r="C44" s="512">
        <v>290</v>
      </c>
      <c r="D44" s="513">
        <v>41.836734693877553</v>
      </c>
      <c r="E44" s="514">
        <v>26.870748299319729</v>
      </c>
      <c r="F44" s="514">
        <v>12.585034013605442</v>
      </c>
      <c r="G44" s="515">
        <v>8.5034013605442169</v>
      </c>
      <c r="H44" s="514">
        <v>72.448979591836732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2"/>
      <c r="B45" s="497" t="s">
        <v>105</v>
      </c>
      <c r="C45" s="512">
        <v>110</v>
      </c>
      <c r="D45" s="513">
        <v>39.090909090909093</v>
      </c>
      <c r="E45" s="514">
        <v>23.636363636363637</v>
      </c>
      <c r="F45" s="514">
        <v>10.909090909090908</v>
      </c>
      <c r="G45" s="515">
        <v>21.818181818181817</v>
      </c>
      <c r="H45" s="514">
        <v>65.454545454545453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4" t="s">
        <v>85</v>
      </c>
      <c r="B46" s="499" t="s">
        <v>106</v>
      </c>
      <c r="C46" s="520">
        <v>20</v>
      </c>
      <c r="D46" s="521">
        <v>23.809523809523807</v>
      </c>
      <c r="E46" s="522">
        <v>0</v>
      </c>
      <c r="F46" s="522">
        <v>23.809523809523807</v>
      </c>
      <c r="G46" s="523">
        <v>28.571428571428569</v>
      </c>
      <c r="H46" s="522">
        <v>52.380952380952387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5"/>
      <c r="B47" s="497" t="s">
        <v>107</v>
      </c>
      <c r="C47" s="512">
        <v>270</v>
      </c>
      <c r="D47" s="513">
        <v>8.5501858736059475</v>
      </c>
      <c r="E47" s="514">
        <v>1.8587360594795539</v>
      </c>
      <c r="F47" s="514">
        <v>5.9479553903345721</v>
      </c>
      <c r="G47" s="515">
        <v>4.8327137546468402</v>
      </c>
      <c r="H47" s="514">
        <v>52.788104089219331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5"/>
      <c r="B48" s="497" t="s">
        <v>108</v>
      </c>
      <c r="C48" s="512">
        <v>30</v>
      </c>
      <c r="D48" s="513">
        <v>54.54545454545454</v>
      </c>
      <c r="E48" s="514">
        <v>15.151515151515152</v>
      </c>
      <c r="F48" s="514">
        <v>3.0303030303030303</v>
      </c>
      <c r="G48" s="515">
        <v>3.0303030303030303</v>
      </c>
      <c r="H48" s="514">
        <v>12.121212121212121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5"/>
      <c r="B49" s="497" t="s">
        <v>186</v>
      </c>
      <c r="C49" s="512">
        <v>500</v>
      </c>
      <c r="D49" s="513">
        <v>17.706237424547282</v>
      </c>
      <c r="E49" s="514">
        <v>16.096579476861166</v>
      </c>
      <c r="F49" s="514">
        <v>0.8048289738430584</v>
      </c>
      <c r="G49" s="515">
        <v>1.4084507042253522</v>
      </c>
      <c r="H49" s="514">
        <v>45.472837022132794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5"/>
      <c r="B50" s="497" t="s">
        <v>109</v>
      </c>
      <c r="C50" s="512">
        <v>60</v>
      </c>
      <c r="D50" s="513">
        <v>10.16949152542373</v>
      </c>
      <c r="E50" s="514">
        <v>6.7796610169491522</v>
      </c>
      <c r="F50" s="514">
        <v>3.3898305084745761</v>
      </c>
      <c r="G50" s="515">
        <v>0</v>
      </c>
      <c r="H50" s="514">
        <v>13.559322033898304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7" t="s">
        <v>214</v>
      </c>
      <c r="B53" s="817"/>
      <c r="C53" s="817"/>
      <c r="D53" s="817"/>
      <c r="E53" s="817"/>
      <c r="F53" s="817"/>
      <c r="G53" s="817"/>
      <c r="H53" s="817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10" t="s">
        <v>213</v>
      </c>
      <c r="B55" s="810"/>
      <c r="C55" s="810"/>
      <c r="D55" s="810"/>
      <c r="E55" s="810"/>
      <c r="F55" s="810"/>
      <c r="G55" s="810"/>
      <c r="H55" s="810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0" t="s">
        <v>191</v>
      </c>
      <c r="B56" s="820"/>
      <c r="C56" s="820"/>
      <c r="D56" s="820"/>
      <c r="E56" s="820"/>
      <c r="F56" s="820"/>
      <c r="G56" s="820"/>
      <c r="H56" s="820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09" t="s">
        <v>207</v>
      </c>
      <c r="B57" s="809"/>
      <c r="C57" s="809"/>
      <c r="D57" s="809"/>
      <c r="E57" s="809"/>
      <c r="F57" s="809"/>
      <c r="G57" s="809"/>
      <c r="H57" s="809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workbookViewId="0">
      <selection activeCell="K32" sqref="K32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3" t="s">
        <v>137</v>
      </c>
      <c r="B2" s="793"/>
      <c r="C2" s="793"/>
      <c r="D2" s="793"/>
      <c r="E2" s="793"/>
      <c r="F2" s="793"/>
      <c r="G2" s="793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229</v>
      </c>
      <c r="C4" s="69"/>
      <c r="D4" s="69"/>
      <c r="E4" s="44" t="s">
        <v>294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2" t="s">
        <v>114</v>
      </c>
      <c r="D6" s="825" t="s">
        <v>136</v>
      </c>
      <c r="E6" s="825"/>
      <c r="F6" s="825"/>
      <c r="G6" s="825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2"/>
      <c r="D7" s="823" t="s">
        <v>134</v>
      </c>
      <c r="E7" s="824" t="s">
        <v>135</v>
      </c>
      <c r="F7" s="826" t="s">
        <v>161</v>
      </c>
      <c r="G7" s="826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2"/>
      <c r="D8" s="823"/>
      <c r="E8" s="824"/>
      <c r="F8" s="826"/>
      <c r="G8" s="826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7630</v>
      </c>
      <c r="D11" s="506">
        <v>22.72608125819135</v>
      </c>
      <c r="E11" s="524">
        <v>14.875491480996066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1" t="s">
        <v>169</v>
      </c>
      <c r="B13" s="342" t="s">
        <v>170</v>
      </c>
      <c r="C13" s="512">
        <v>30</v>
      </c>
      <c r="D13" s="514">
        <v>29.411764705882355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1"/>
      <c r="B14" s="342" t="s">
        <v>171</v>
      </c>
      <c r="C14" s="512">
        <v>40</v>
      </c>
      <c r="D14" s="514">
        <v>68.292682926829272</v>
      </c>
      <c r="E14" s="526">
        <v>4.8780487804878048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1"/>
      <c r="B15" s="342" t="s">
        <v>172</v>
      </c>
      <c r="C15" s="512">
        <v>80</v>
      </c>
      <c r="D15" s="514">
        <v>65.384615384615387</v>
      </c>
      <c r="E15" s="526">
        <v>50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1"/>
      <c r="B16" s="342" t="s">
        <v>173</v>
      </c>
      <c r="C16" s="512" t="s">
        <v>295</v>
      </c>
      <c r="D16" s="514" t="s">
        <v>295</v>
      </c>
      <c r="E16" s="526" t="s">
        <v>295</v>
      </c>
      <c r="F16" s="514" t="s">
        <v>295</v>
      </c>
      <c r="G16" s="526" t="s">
        <v>295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1"/>
      <c r="B17" s="342" t="s">
        <v>174</v>
      </c>
      <c r="C17" s="512" t="s">
        <v>295</v>
      </c>
      <c r="D17" s="514" t="s">
        <v>295</v>
      </c>
      <c r="E17" s="526" t="s">
        <v>295</v>
      </c>
      <c r="F17" s="514" t="s">
        <v>295</v>
      </c>
      <c r="G17" s="526" t="s">
        <v>295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1"/>
      <c r="B18" s="342" t="s">
        <v>175</v>
      </c>
      <c r="C18" s="512">
        <v>170</v>
      </c>
      <c r="D18" s="514">
        <v>26.162790697674421</v>
      </c>
      <c r="E18" s="526">
        <v>14.534883720930234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1"/>
      <c r="B19" s="342" t="s">
        <v>90</v>
      </c>
      <c r="C19" s="512" t="s">
        <v>295</v>
      </c>
      <c r="D19" s="514" t="s">
        <v>295</v>
      </c>
      <c r="E19" s="526" t="s">
        <v>295</v>
      </c>
      <c r="F19" s="514" t="s">
        <v>295</v>
      </c>
      <c r="G19" s="526" t="s">
        <v>295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1"/>
      <c r="B20" s="342" t="s">
        <v>176</v>
      </c>
      <c r="C20" s="512">
        <v>120</v>
      </c>
      <c r="D20" s="514">
        <v>28.205128205128204</v>
      </c>
      <c r="E20" s="526">
        <v>20.512820512820511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1"/>
      <c r="B21" s="342" t="s">
        <v>177</v>
      </c>
      <c r="C21" s="512">
        <v>390</v>
      </c>
      <c r="D21" s="514">
        <v>52.551020408163261</v>
      </c>
      <c r="E21" s="526">
        <v>37.244897959183675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1"/>
      <c r="B22" s="342" t="s">
        <v>178</v>
      </c>
      <c r="C22" s="512">
        <v>90</v>
      </c>
      <c r="D22" s="514">
        <v>65.168539325842701</v>
      </c>
      <c r="E22" s="526">
        <v>5.6179775280898872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1"/>
      <c r="B23" s="342" t="s">
        <v>179</v>
      </c>
      <c r="C23" s="512">
        <v>140</v>
      </c>
      <c r="D23" s="514">
        <v>64.705882352941174</v>
      </c>
      <c r="E23" s="526">
        <v>5.1470588235294112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1"/>
      <c r="B24" s="342" t="s">
        <v>180</v>
      </c>
      <c r="C24" s="512">
        <v>150</v>
      </c>
      <c r="D24" s="514">
        <v>68.707482993197274</v>
      </c>
      <c r="E24" s="526">
        <v>5.4421768707482991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2"/>
      <c r="B25" s="343" t="s">
        <v>91</v>
      </c>
      <c r="C25" s="516">
        <v>280</v>
      </c>
      <c r="D25" s="518">
        <v>33.81818181818182</v>
      </c>
      <c r="E25" s="527">
        <v>41.454545454545453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1" t="s">
        <v>80</v>
      </c>
      <c r="B26" s="344" t="s">
        <v>92</v>
      </c>
      <c r="C26" s="520">
        <v>190</v>
      </c>
      <c r="D26" s="522">
        <v>11.518324607329843</v>
      </c>
      <c r="E26" s="528">
        <v>16.230366492146597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1"/>
      <c r="B27" s="342" t="s">
        <v>181</v>
      </c>
      <c r="C27" s="512">
        <v>240</v>
      </c>
      <c r="D27" s="514">
        <v>17.872340425531917</v>
      </c>
      <c r="E27" s="526">
        <v>18.723404255319149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1"/>
      <c r="B28" s="342" t="s">
        <v>182</v>
      </c>
      <c r="C28" s="512">
        <v>180</v>
      </c>
      <c r="D28" s="514">
        <v>5.6179775280898872</v>
      </c>
      <c r="E28" s="526">
        <v>12.359550561797752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1"/>
      <c r="B29" s="342" t="s">
        <v>93</v>
      </c>
      <c r="C29" s="512">
        <v>150</v>
      </c>
      <c r="D29" s="514">
        <v>11.76470588235294</v>
      </c>
      <c r="E29" s="526">
        <v>2.6143790849673203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1"/>
      <c r="B30" s="342" t="s">
        <v>183</v>
      </c>
      <c r="C30" s="512">
        <v>670</v>
      </c>
      <c r="D30" s="514">
        <v>28.677563150074292</v>
      </c>
      <c r="E30" s="526">
        <v>5.9435364041604748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1"/>
      <c r="B31" s="342" t="s">
        <v>94</v>
      </c>
      <c r="C31" s="512">
        <v>1150</v>
      </c>
      <c r="D31" s="514">
        <v>21.006944444444446</v>
      </c>
      <c r="E31" s="526">
        <v>12.413194444444445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1"/>
      <c r="B32" s="342" t="s">
        <v>95</v>
      </c>
      <c r="C32" s="512">
        <v>170</v>
      </c>
      <c r="D32" s="514">
        <v>19.540229885057471</v>
      </c>
      <c r="E32" s="526">
        <v>0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1"/>
      <c r="B33" s="342" t="s">
        <v>96</v>
      </c>
      <c r="C33" s="512">
        <v>60</v>
      </c>
      <c r="D33" s="514">
        <v>64.406779661016941</v>
      </c>
      <c r="E33" s="526">
        <v>6.7796610169491522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1"/>
      <c r="B34" s="342" t="s">
        <v>97</v>
      </c>
      <c r="C34" s="512">
        <v>30</v>
      </c>
      <c r="D34" s="514">
        <v>0</v>
      </c>
      <c r="E34" s="526">
        <v>3.5714285714285712</v>
      </c>
      <c r="F34" s="514">
        <v>0</v>
      </c>
      <c r="G34" s="526">
        <v>0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2"/>
      <c r="B35" s="343" t="s">
        <v>98</v>
      </c>
      <c r="C35" s="516" t="s">
        <v>295</v>
      </c>
      <c r="D35" s="518" t="s">
        <v>295</v>
      </c>
      <c r="E35" s="527" t="s">
        <v>295</v>
      </c>
      <c r="F35" s="518" t="s">
        <v>295</v>
      </c>
      <c r="G35" s="527" t="s">
        <v>295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1" t="s">
        <v>82</v>
      </c>
      <c r="B36" s="342" t="s">
        <v>99</v>
      </c>
      <c r="C36" s="512">
        <v>250</v>
      </c>
      <c r="D36" s="514">
        <v>20.948616600790515</v>
      </c>
      <c r="E36" s="526">
        <v>22.92490118577075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1"/>
      <c r="B37" s="342" t="s">
        <v>100</v>
      </c>
      <c r="C37" s="512">
        <v>100</v>
      </c>
      <c r="D37" s="514">
        <v>2.912621359223301</v>
      </c>
      <c r="E37" s="526">
        <v>7.7669902912621351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1"/>
      <c r="B38" s="496" t="s">
        <v>184</v>
      </c>
      <c r="C38" s="512">
        <v>1000</v>
      </c>
      <c r="D38" s="514">
        <v>18.637274549098194</v>
      </c>
      <c r="E38" s="526">
        <v>10.821643286573146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1"/>
      <c r="B39" s="342" t="s">
        <v>110</v>
      </c>
      <c r="C39" s="512">
        <v>230</v>
      </c>
      <c r="D39" s="514">
        <v>15.811965811965811</v>
      </c>
      <c r="E39" s="526">
        <v>10.256410256410255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1"/>
      <c r="B40" s="342" t="s">
        <v>101</v>
      </c>
      <c r="C40" s="512">
        <v>290</v>
      </c>
      <c r="D40" s="514">
        <v>18.596491228070175</v>
      </c>
      <c r="E40" s="526">
        <v>13.333333333333334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1"/>
      <c r="B41" s="342" t="s">
        <v>102</v>
      </c>
      <c r="C41" s="512">
        <v>30</v>
      </c>
      <c r="D41" s="514">
        <v>24.137931034482758</v>
      </c>
      <c r="E41" s="526">
        <v>0</v>
      </c>
      <c r="F41" s="514">
        <v>0</v>
      </c>
      <c r="G41" s="526">
        <v>0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1"/>
      <c r="B42" s="342" t="s">
        <v>103</v>
      </c>
      <c r="C42" s="512">
        <v>40</v>
      </c>
      <c r="D42" s="514">
        <v>0</v>
      </c>
      <c r="E42" s="526">
        <v>2.7027027027027026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1"/>
      <c r="B43" s="342" t="s">
        <v>185</v>
      </c>
      <c r="C43" s="512">
        <v>40</v>
      </c>
      <c r="D43" s="514">
        <v>11.904761904761903</v>
      </c>
      <c r="E43" s="526">
        <v>4.7619047619047619</v>
      </c>
      <c r="F43" s="514">
        <v>0</v>
      </c>
      <c r="G43" s="526">
        <v>0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1"/>
      <c r="B44" s="342" t="s">
        <v>104</v>
      </c>
      <c r="C44" s="512">
        <v>290</v>
      </c>
      <c r="D44" s="514">
        <v>8.5034013605442169</v>
      </c>
      <c r="E44" s="526">
        <v>13.945578231292515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2"/>
      <c r="B45" s="342" t="s">
        <v>105</v>
      </c>
      <c r="C45" s="512">
        <v>110</v>
      </c>
      <c r="D45" s="514">
        <v>19.090909090909093</v>
      </c>
      <c r="E45" s="526">
        <v>7.2727272727272725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4" t="s">
        <v>85</v>
      </c>
      <c r="B46" s="344" t="s">
        <v>106</v>
      </c>
      <c r="C46" s="520">
        <v>20</v>
      </c>
      <c r="D46" s="522">
        <v>19.047619047619047</v>
      </c>
      <c r="E46" s="528">
        <v>4.7619047619047619</v>
      </c>
      <c r="F46" s="522">
        <v>0</v>
      </c>
      <c r="G46" s="528">
        <v>0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5"/>
      <c r="B47" s="342" t="s">
        <v>107</v>
      </c>
      <c r="C47" s="512">
        <v>270</v>
      </c>
      <c r="D47" s="514">
        <v>1.1152416356877324</v>
      </c>
      <c r="E47" s="526">
        <v>33.457249070631974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5"/>
      <c r="B48" s="342" t="s">
        <v>108</v>
      </c>
      <c r="C48" s="512">
        <v>30</v>
      </c>
      <c r="D48" s="514">
        <v>12.121212121212121</v>
      </c>
      <c r="E48" s="526">
        <v>0</v>
      </c>
      <c r="F48" s="514">
        <v>0</v>
      </c>
      <c r="G48" s="526">
        <v>0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5"/>
      <c r="B49" s="342" t="s">
        <v>186</v>
      </c>
      <c r="C49" s="512">
        <v>500</v>
      </c>
      <c r="D49" s="514">
        <v>1.0060362173038229</v>
      </c>
      <c r="E49" s="526">
        <v>10.46277665995976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5"/>
      <c r="B50" s="342" t="s">
        <v>109</v>
      </c>
      <c r="C50" s="512">
        <v>60</v>
      </c>
      <c r="D50" s="514">
        <v>1.6949152542372881</v>
      </c>
      <c r="E50" s="526">
        <v>0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7" t="s">
        <v>212</v>
      </c>
      <c r="B53" s="817"/>
      <c r="C53" s="817"/>
      <c r="D53" s="817"/>
      <c r="E53" s="817"/>
      <c r="F53" s="817"/>
      <c r="G53" s="817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1" t="s">
        <v>213</v>
      </c>
      <c r="B54" s="821"/>
      <c r="C54" s="821"/>
      <c r="D54" s="821"/>
      <c r="E54" s="821"/>
      <c r="F54" s="821"/>
      <c r="G54" s="821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09" t="s">
        <v>207</v>
      </c>
      <c r="B55" s="809"/>
      <c r="C55" s="809"/>
      <c r="D55" s="809"/>
      <c r="E55" s="809"/>
      <c r="F55" s="809"/>
      <c r="G55" s="809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workbookViewId="0">
      <selection activeCell="K32" sqref="K32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3" t="s">
        <v>148</v>
      </c>
      <c r="B2" s="793"/>
      <c r="C2" s="793"/>
      <c r="D2" s="793"/>
      <c r="E2" s="793"/>
      <c r="F2" s="793"/>
      <c r="G2" s="793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229</v>
      </c>
      <c r="B4" s="239"/>
      <c r="C4" s="131"/>
      <c r="D4" s="131"/>
      <c r="E4" s="131"/>
      <c r="F4" s="131"/>
      <c r="G4" s="44" t="s">
        <v>294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27" t="s">
        <v>146</v>
      </c>
      <c r="E6" s="827"/>
      <c r="F6" s="827"/>
      <c r="G6" s="827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8" t="s">
        <v>118</v>
      </c>
      <c r="E7" s="828" t="s">
        <v>119</v>
      </c>
      <c r="F7" s="828" t="s">
        <v>144</v>
      </c>
      <c r="G7" s="828" t="s">
        <v>206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8"/>
      <c r="E8" s="828"/>
      <c r="F8" s="828"/>
      <c r="G8" s="828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7630</v>
      </c>
      <c r="D11" s="506">
        <v>12.424639580602884</v>
      </c>
      <c r="E11" s="506">
        <v>35.412844036697251</v>
      </c>
      <c r="F11" s="506">
        <v>28.387942332896461</v>
      </c>
      <c r="G11" s="506">
        <v>23.774574049803405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1" t="s">
        <v>169</v>
      </c>
      <c r="B13" s="501" t="s">
        <v>170</v>
      </c>
      <c r="C13" s="532">
        <v>30</v>
      </c>
      <c r="D13" s="514">
        <v>23.52941176470588</v>
      </c>
      <c r="E13" s="514">
        <v>76.470588235294116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1"/>
      <c r="B14" s="501" t="s">
        <v>171</v>
      </c>
      <c r="C14" s="302">
        <v>40</v>
      </c>
      <c r="D14" s="303">
        <v>95.121951219512198</v>
      </c>
      <c r="E14" s="303">
        <v>4.8780487804878048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1"/>
      <c r="B15" s="501" t="s">
        <v>172</v>
      </c>
      <c r="C15" s="302">
        <v>80</v>
      </c>
      <c r="D15" s="303">
        <v>96.15384615384616</v>
      </c>
      <c r="E15" s="303">
        <v>3.8461538461538463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1"/>
      <c r="B16" s="501" t="s">
        <v>173</v>
      </c>
      <c r="C16" s="302" t="s">
        <v>295</v>
      </c>
      <c r="D16" s="303" t="s">
        <v>295</v>
      </c>
      <c r="E16" s="303" t="s">
        <v>295</v>
      </c>
      <c r="F16" s="303" t="s">
        <v>295</v>
      </c>
      <c r="G16" s="303" t="s">
        <v>295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1"/>
      <c r="B17" s="501" t="s">
        <v>174</v>
      </c>
      <c r="C17" s="302" t="s">
        <v>295</v>
      </c>
      <c r="D17" s="303" t="s">
        <v>295</v>
      </c>
      <c r="E17" s="303" t="s">
        <v>295</v>
      </c>
      <c r="F17" s="303" t="s">
        <v>295</v>
      </c>
      <c r="G17" s="303" t="s">
        <v>295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1"/>
      <c r="B18" s="501" t="s">
        <v>175</v>
      </c>
      <c r="C18" s="302">
        <v>170</v>
      </c>
      <c r="D18" s="303">
        <v>95.348837209302332</v>
      </c>
      <c r="E18" s="303">
        <v>4.6511627906976747</v>
      </c>
      <c r="F18" s="303">
        <v>0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1"/>
      <c r="B19" s="501" t="s">
        <v>90</v>
      </c>
      <c r="C19" s="302" t="s">
        <v>295</v>
      </c>
      <c r="D19" s="303" t="s">
        <v>295</v>
      </c>
      <c r="E19" s="303" t="s">
        <v>295</v>
      </c>
      <c r="F19" s="303" t="s">
        <v>295</v>
      </c>
      <c r="G19" s="303" t="s">
        <v>295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1"/>
      <c r="B20" s="501" t="s">
        <v>176</v>
      </c>
      <c r="C20" s="302">
        <v>120</v>
      </c>
      <c r="D20" s="303">
        <v>52.991452991452995</v>
      </c>
      <c r="E20" s="303">
        <v>47.008547008547005</v>
      </c>
      <c r="F20" s="303">
        <v>0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1"/>
      <c r="B21" s="501" t="s">
        <v>177</v>
      </c>
      <c r="C21" s="302">
        <v>390</v>
      </c>
      <c r="D21" s="303">
        <v>36.224489795918366</v>
      </c>
      <c r="E21" s="303">
        <v>59.948979591836739</v>
      </c>
      <c r="F21" s="303">
        <v>3.8265306122448979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1"/>
      <c r="B22" s="501" t="s">
        <v>178</v>
      </c>
      <c r="C22" s="302">
        <v>90</v>
      </c>
      <c r="D22" s="303">
        <v>55.056179775280903</v>
      </c>
      <c r="E22" s="303">
        <v>44.943820224719097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1"/>
      <c r="B23" s="501" t="s">
        <v>179</v>
      </c>
      <c r="C23" s="302">
        <v>140</v>
      </c>
      <c r="D23" s="303">
        <v>92.64705882352942</v>
      </c>
      <c r="E23" s="303">
        <v>7.3529411764705888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1"/>
      <c r="B24" s="501" t="s">
        <v>180</v>
      </c>
      <c r="C24" s="302">
        <v>150</v>
      </c>
      <c r="D24" s="303">
        <v>91.83673469387756</v>
      </c>
      <c r="E24" s="303">
        <v>6.8027210884353746</v>
      </c>
      <c r="F24" s="303">
        <v>1.3605442176870748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2"/>
      <c r="B25" s="502" t="s">
        <v>91</v>
      </c>
      <c r="C25" s="304">
        <v>280</v>
      </c>
      <c r="D25" s="305">
        <v>24</v>
      </c>
      <c r="E25" s="305">
        <v>72</v>
      </c>
      <c r="F25" s="305">
        <v>4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3" t="s">
        <v>80</v>
      </c>
      <c r="B26" s="503" t="s">
        <v>92</v>
      </c>
      <c r="C26" s="306">
        <v>190</v>
      </c>
      <c r="D26" s="307">
        <v>8.3769633507853403</v>
      </c>
      <c r="E26" s="307">
        <v>74.869109947643977</v>
      </c>
      <c r="F26" s="307">
        <v>16.753926701570681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1"/>
      <c r="B27" s="501" t="s">
        <v>181</v>
      </c>
      <c r="C27" s="302">
        <v>240</v>
      </c>
      <c r="D27" s="303">
        <v>10.638297872340425</v>
      </c>
      <c r="E27" s="303">
        <v>78.297872340425528</v>
      </c>
      <c r="F27" s="303">
        <v>11.063829787234042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1"/>
      <c r="B28" s="501" t="s">
        <v>182</v>
      </c>
      <c r="C28" s="302">
        <v>180</v>
      </c>
      <c r="D28" s="303">
        <v>6.179775280898876</v>
      </c>
      <c r="E28" s="303">
        <v>91.011235955056179</v>
      </c>
      <c r="F28" s="303">
        <v>2.8089887640449436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1"/>
      <c r="B29" s="501" t="s">
        <v>93</v>
      </c>
      <c r="C29" s="302">
        <v>150</v>
      </c>
      <c r="D29" s="303">
        <v>0</v>
      </c>
      <c r="E29" s="303">
        <v>32.026143790849673</v>
      </c>
      <c r="F29" s="303">
        <v>23.52941176470588</v>
      </c>
      <c r="G29" s="303">
        <v>44.444444444444443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1"/>
      <c r="B30" s="501" t="s">
        <v>183</v>
      </c>
      <c r="C30" s="302">
        <v>670</v>
      </c>
      <c r="D30" s="303">
        <v>0.44576523031203563</v>
      </c>
      <c r="E30" s="303">
        <v>41.901931649331353</v>
      </c>
      <c r="F30" s="303">
        <v>13.818722139673106</v>
      </c>
      <c r="G30" s="303">
        <v>43.833580980683507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1"/>
      <c r="B31" s="501" t="s">
        <v>94</v>
      </c>
      <c r="C31" s="302">
        <v>1150</v>
      </c>
      <c r="D31" s="303">
        <v>0</v>
      </c>
      <c r="E31" s="303">
        <v>29.6875</v>
      </c>
      <c r="F31" s="303">
        <v>45.746527777777779</v>
      </c>
      <c r="G31" s="303">
        <v>24.565972222222221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1"/>
      <c r="B32" s="501" t="s">
        <v>95</v>
      </c>
      <c r="C32" s="302">
        <v>170</v>
      </c>
      <c r="D32" s="303">
        <v>0</v>
      </c>
      <c r="E32" s="303">
        <v>13.793103448275861</v>
      </c>
      <c r="F32" s="303">
        <v>86.206896551724128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1"/>
      <c r="B33" s="501" t="s">
        <v>96</v>
      </c>
      <c r="C33" s="302">
        <v>60</v>
      </c>
      <c r="D33" s="303">
        <v>0</v>
      </c>
      <c r="E33" s="303">
        <v>3.3898305084745761</v>
      </c>
      <c r="F33" s="303">
        <v>84.745762711864401</v>
      </c>
      <c r="G33" s="303">
        <v>11.864406779661017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1"/>
      <c r="B34" s="501" t="s">
        <v>97</v>
      </c>
      <c r="C34" s="302">
        <v>30</v>
      </c>
      <c r="D34" s="303">
        <v>0</v>
      </c>
      <c r="E34" s="303">
        <v>14.285714285714285</v>
      </c>
      <c r="F34" s="303">
        <v>7.1428571428571423</v>
      </c>
      <c r="G34" s="303">
        <v>78.571428571428569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2"/>
      <c r="B35" s="502" t="s">
        <v>98</v>
      </c>
      <c r="C35" s="304" t="s">
        <v>295</v>
      </c>
      <c r="D35" s="305" t="s">
        <v>295</v>
      </c>
      <c r="E35" s="305" t="s">
        <v>295</v>
      </c>
      <c r="F35" s="305" t="s">
        <v>295</v>
      </c>
      <c r="G35" s="305" t="s">
        <v>295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1" t="s">
        <v>82</v>
      </c>
      <c r="B36" s="503" t="s">
        <v>99</v>
      </c>
      <c r="C36" s="306">
        <v>250</v>
      </c>
      <c r="D36" s="307">
        <v>0</v>
      </c>
      <c r="E36" s="307">
        <v>26.877470355731226</v>
      </c>
      <c r="F36" s="307">
        <v>39.525691699604742</v>
      </c>
      <c r="G36" s="307">
        <v>33.596837944664031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1"/>
      <c r="B37" s="501" t="s">
        <v>100</v>
      </c>
      <c r="C37" s="302">
        <v>100</v>
      </c>
      <c r="D37" s="303">
        <v>0</v>
      </c>
      <c r="E37" s="303">
        <v>26.21359223300971</v>
      </c>
      <c r="F37" s="303">
        <v>27.184466019417474</v>
      </c>
      <c r="G37" s="303">
        <v>46.601941747572816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1"/>
      <c r="B38" s="501" t="s">
        <v>184</v>
      </c>
      <c r="C38" s="302">
        <v>1000</v>
      </c>
      <c r="D38" s="303">
        <v>0</v>
      </c>
      <c r="E38" s="303">
        <v>27.655310621242485</v>
      </c>
      <c r="F38" s="303">
        <v>38.577154308617231</v>
      </c>
      <c r="G38" s="303">
        <v>33.767535070140283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1"/>
      <c r="B39" s="501" t="s">
        <v>110</v>
      </c>
      <c r="C39" s="302">
        <v>230</v>
      </c>
      <c r="D39" s="303">
        <v>0</v>
      </c>
      <c r="E39" s="303">
        <v>30.341880341880341</v>
      </c>
      <c r="F39" s="303">
        <v>54.700854700854705</v>
      </c>
      <c r="G39" s="303">
        <v>14.957264957264957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1"/>
      <c r="B40" s="501" t="s">
        <v>101</v>
      </c>
      <c r="C40" s="302">
        <v>290</v>
      </c>
      <c r="D40" s="303">
        <v>0</v>
      </c>
      <c r="E40" s="303">
        <v>31.228070175438599</v>
      </c>
      <c r="F40" s="303">
        <v>57.543859649122808</v>
      </c>
      <c r="G40" s="303">
        <v>11.228070175438596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1"/>
      <c r="B41" s="501" t="s">
        <v>102</v>
      </c>
      <c r="C41" s="302">
        <v>30</v>
      </c>
      <c r="D41" s="303">
        <v>0</v>
      </c>
      <c r="E41" s="303">
        <v>0</v>
      </c>
      <c r="F41" s="303">
        <v>75.862068965517238</v>
      </c>
      <c r="G41" s="303">
        <v>24.137931034482758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1"/>
      <c r="B42" s="501" t="s">
        <v>103</v>
      </c>
      <c r="C42" s="302">
        <v>40</v>
      </c>
      <c r="D42" s="303">
        <v>0</v>
      </c>
      <c r="E42" s="303">
        <v>48.648648648648653</v>
      </c>
      <c r="F42" s="303">
        <v>29.72972972972973</v>
      </c>
      <c r="G42" s="303">
        <v>21.621621621621621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1"/>
      <c r="B43" s="501" t="s">
        <v>185</v>
      </c>
      <c r="C43" s="302">
        <v>40</v>
      </c>
      <c r="D43" s="303">
        <v>0</v>
      </c>
      <c r="E43" s="303">
        <v>30.952380952380953</v>
      </c>
      <c r="F43" s="303">
        <v>16.666666666666664</v>
      </c>
      <c r="G43" s="303">
        <v>52.380952380952387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1"/>
      <c r="B44" s="501" t="s">
        <v>104</v>
      </c>
      <c r="C44" s="302">
        <v>290</v>
      </c>
      <c r="D44" s="303">
        <v>0</v>
      </c>
      <c r="E44" s="303">
        <v>32.993197278911559</v>
      </c>
      <c r="F44" s="303">
        <v>14.625850340136054</v>
      </c>
      <c r="G44" s="303">
        <v>52.380952380952387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2"/>
      <c r="B45" s="502" t="s">
        <v>105</v>
      </c>
      <c r="C45" s="304">
        <v>110</v>
      </c>
      <c r="D45" s="305">
        <v>0</v>
      </c>
      <c r="E45" s="305">
        <v>29.09090909090909</v>
      </c>
      <c r="F45" s="305">
        <v>20.909090909090907</v>
      </c>
      <c r="G45" s="305">
        <v>50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4" t="s">
        <v>85</v>
      </c>
      <c r="B46" s="501" t="s">
        <v>106</v>
      </c>
      <c r="C46" s="302">
        <v>20</v>
      </c>
      <c r="D46" s="303">
        <v>0</v>
      </c>
      <c r="E46" s="303">
        <v>28.571428571428569</v>
      </c>
      <c r="F46" s="303">
        <v>28.571428571428569</v>
      </c>
      <c r="G46" s="303">
        <v>42.857142857142854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5"/>
      <c r="B47" s="501" t="s">
        <v>107</v>
      </c>
      <c r="C47" s="302">
        <v>270</v>
      </c>
      <c r="D47" s="303">
        <v>0</v>
      </c>
      <c r="E47" s="303">
        <v>36.431226765799259</v>
      </c>
      <c r="F47" s="303">
        <v>17.472118959107807</v>
      </c>
      <c r="G47" s="303">
        <v>46.096654275092938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5"/>
      <c r="B48" s="501" t="s">
        <v>108</v>
      </c>
      <c r="C48" s="302">
        <v>30</v>
      </c>
      <c r="D48" s="303">
        <v>0</v>
      </c>
      <c r="E48" s="303">
        <v>12.121212121212121</v>
      </c>
      <c r="F48" s="303">
        <v>15.151515151515152</v>
      </c>
      <c r="G48" s="303">
        <v>72.727272727272734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5"/>
      <c r="B49" s="501" t="s">
        <v>186</v>
      </c>
      <c r="C49" s="302">
        <v>500</v>
      </c>
      <c r="D49" s="303">
        <v>0</v>
      </c>
      <c r="E49" s="303">
        <v>20.925553319919519</v>
      </c>
      <c r="F49" s="303">
        <v>42.857142857142854</v>
      </c>
      <c r="G49" s="303">
        <v>36.217303822937623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5"/>
      <c r="B50" s="501" t="s">
        <v>109</v>
      </c>
      <c r="C50" s="302">
        <v>60</v>
      </c>
      <c r="D50" s="303">
        <v>0</v>
      </c>
      <c r="E50" s="303">
        <v>15.254237288135593</v>
      </c>
      <c r="F50" s="303">
        <v>59.322033898305079</v>
      </c>
      <c r="G50" s="303">
        <v>25.423728813559322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798" t="s">
        <v>212</v>
      </c>
      <c r="B53" s="798"/>
      <c r="C53" s="798"/>
      <c r="D53" s="798"/>
      <c r="E53" s="798"/>
      <c r="F53" s="798"/>
      <c r="G53" s="798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10" t="s">
        <v>213</v>
      </c>
      <c r="B55" s="810"/>
      <c r="C55" s="810"/>
      <c r="D55" s="810"/>
      <c r="E55" s="810"/>
      <c r="F55" s="810"/>
      <c r="G55" s="810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09" t="s">
        <v>207</v>
      </c>
      <c r="B56" s="809"/>
      <c r="C56" s="809"/>
      <c r="D56" s="809"/>
      <c r="E56" s="809"/>
      <c r="F56" s="809"/>
      <c r="G56" s="809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Marco Batazzi</cp:lastModifiedBy>
  <cp:lastPrinted>2019-11-05T09:19:22Z</cp:lastPrinted>
  <dcterms:created xsi:type="dcterms:W3CDTF">2017-06-19T15:24:41Z</dcterms:created>
  <dcterms:modified xsi:type="dcterms:W3CDTF">2019-11-26T12:06:38Z</dcterms:modified>
</cp:coreProperties>
</file>